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walloniegov-my.sharepoint.com/personal/rodrigue_soyer_spw_wallonie_be/Documents/Bureau/modèles docs/2026/Modèles déf/"/>
    </mc:Choice>
  </mc:AlternateContent>
  <xr:revisionPtr revIDLastSave="83" documentId="8_{C79FD085-D314-40F8-9A33-AA40867A84A3}" xr6:coauthVersionLast="47" xr6:coauthVersionMax="47" xr10:uidLastSave="{BD6513BF-DAC9-4D78-8894-E05CD4C340C7}"/>
  <bookViews>
    <workbookView xWindow="-28920" yWindow="-120" windowWidth="29040" windowHeight="15720" xr2:uid="{B1BE6B8D-A170-4E70-B153-E01B7EA514C5}"/>
  </bookViews>
  <sheets>
    <sheet name="DECOMPTE" sheetId="3" r:id="rId1"/>
    <sheet name="DONNEES" sheetId="7" state="hidden" r:id="rId2"/>
    <sheet name="Montant" sheetId="6" state="hidden" r:id="rId3"/>
  </sheets>
  <definedNames>
    <definedName name="CAT_AGREM">DECOMPTE!$B$3</definedName>
    <definedName name="Montant_PFA_NM2019_privé">#REF!</definedName>
    <definedName name="Montant_PFA_NM2019_publi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3" l="1"/>
  <c r="C10" i="3"/>
  <c r="B6" i="3"/>
  <c r="B7" i="3"/>
  <c r="B5" i="3"/>
  <c r="B4" i="3"/>
  <c r="G19" i="3" l="1"/>
  <c r="G20" i="3"/>
  <c r="G21" i="3"/>
  <c r="G22" i="3"/>
  <c r="G23" i="3"/>
  <c r="G24" i="3"/>
  <c r="D14" i="3"/>
  <c r="B5" i="6"/>
  <c r="B4" i="6"/>
  <c r="B3" i="6"/>
  <c r="A33" i="3" l="1"/>
  <c r="C36" i="3" a="1"/>
  <c r="C36" i="3" s="1"/>
  <c r="G14" i="3" l="1"/>
  <c r="G15" i="3"/>
  <c r="G16" i="3"/>
  <c r="G17" i="3"/>
  <c r="G18" i="3"/>
  <c r="G25" i="3"/>
  <c r="D31" i="3" l="1"/>
  <c r="G26" i="3" l="1"/>
  <c r="G27" i="3"/>
  <c r="G28" i="3"/>
  <c r="G29" i="3"/>
  <c r="G30" i="3"/>
  <c r="G31" i="3" l="1"/>
  <c r="F31" i="3"/>
  <c r="E3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<sst xmlns="http://schemas.openxmlformats.org/spreadsheetml/2006/main" count="2218" uniqueCount="1356">
  <si>
    <t xml:space="preserve">Décompte récapitulatif – Accord cadre tripartite 2018-2020 pour le secteur non marchand </t>
  </si>
  <si>
    <t>Exercice</t>
  </si>
  <si>
    <t>N° d'agrément :</t>
  </si>
  <si>
    <t>si vous ne connaissez pas votre n° d'agrément, voir recherche par code postal en dessous du tableau (ligne 36)</t>
  </si>
  <si>
    <t>Dénomination de l’opérateur :</t>
  </si>
  <si>
    <t>N° d'entreprise :</t>
  </si>
  <si>
    <t>Adresse de l'opérateur :</t>
  </si>
  <si>
    <t>Personne de contact : Nom/prénom :</t>
  </si>
  <si>
    <t xml:space="preserve">Téléphone : </t>
  </si>
  <si>
    <t>Mail:</t>
  </si>
  <si>
    <t>Ce tableau doit être rempli pour les agents dont une partie ou la totalité des prestations justifie la subvention relative à l’augmentation de la prime de fin d’année (voir conditions dans l'extrait de l'arrêté de subvention ci-contre).</t>
  </si>
  <si>
    <t xml:space="preserve">Intervention maximale de la Wallonie par ETP : </t>
  </si>
  <si>
    <t>Référence paiement</t>
  </si>
  <si>
    <t>Nom et prénom de l’agent</t>
  </si>
  <si>
    <t>Activité durant la période de référence</t>
  </si>
  <si>
    <t>Régime horaire[1]</t>
  </si>
  <si>
    <t>Brut de la prime supplémentaire</t>
  </si>
  <si>
    <t>Charges patronales ONSS liées</t>
  </si>
  <si>
    <t>Total</t>
  </si>
  <si>
    <t>Remarques</t>
  </si>
  <si>
    <t>du</t>
  </si>
  <si>
    <t>au</t>
  </si>
  <si>
    <t>exemple : Dupont Arthur</t>
  </si>
  <si>
    <t>Totaux</t>
  </si>
  <si>
    <t>[1] Indiquez une fraction précédée du signe = (exemple =19/38) précisant le temps de travail consacré par le travailleur à l’activité agréée en vertu du CWASS.</t>
  </si>
  <si>
    <t>Recherche d'un opérateur par le code postal</t>
  </si>
  <si>
    <t>N° agrément</t>
  </si>
  <si>
    <t>Opérateur</t>
  </si>
  <si>
    <t>Introduisez le code postal :</t>
  </si>
  <si>
    <t>AGR_ID</t>
  </si>
  <si>
    <t>PO_BCE_ID</t>
  </si>
  <si>
    <t>AGR_LIB</t>
  </si>
  <si>
    <t>PO_PRES_CIV</t>
  </si>
  <si>
    <t>PREN_NOM</t>
  </si>
  <si>
    <t>ADRESSE</t>
  </si>
  <si>
    <t>PO_ADR_CP</t>
  </si>
  <si>
    <t>PO_ADR_LOC</t>
  </si>
  <si>
    <t>PO_MAIL</t>
  </si>
  <si>
    <t>AGR_TYPE</t>
  </si>
  <si>
    <t>AGR_TYPE_PO</t>
  </si>
  <si>
    <t>PO_ANM_APP</t>
  </si>
  <si>
    <t>type_SEC</t>
  </si>
  <si>
    <t>Groupe d'Initiative pour la Lutte contre le Surendettement</t>
  </si>
  <si>
    <t>Madame</t>
  </si>
  <si>
    <t>Hélène Lombardo</t>
  </si>
  <si>
    <t xml:space="preserve">Rue du Parc, 20/5 </t>
  </si>
  <si>
    <t>ALLEUR</t>
  </si>
  <si>
    <t>coordinateur@cdr-gils.be</t>
  </si>
  <si>
    <t>CdR</t>
  </si>
  <si>
    <t>Ass. Ch. XII des C.P.A.S. de la Communauté Urbaine du Centre</t>
  </si>
  <si>
    <t>Monsieur</t>
  </si>
  <si>
    <t>Hubert DUBOIS</t>
  </si>
  <si>
    <t xml:space="preserve">Chaussée de Jolimont, 263 </t>
  </si>
  <si>
    <t>HAINE-SAINT-PIERRE</t>
  </si>
  <si>
    <t>coordination@creno.be</t>
  </si>
  <si>
    <t>Groupe Action Surendettement</t>
  </si>
  <si>
    <t>Marie-Jeanne LORET</t>
  </si>
  <si>
    <t xml:space="preserve">Grand-Rue, 4 </t>
  </si>
  <si>
    <t>MARTELANGE</t>
  </si>
  <si>
    <t>francoise.lange@gaslux.be</t>
  </si>
  <si>
    <t>MEDENAM</t>
  </si>
  <si>
    <t>Jean-Sébastien CLAES</t>
  </si>
  <si>
    <t xml:space="preserve">rue de Dave, 165 </t>
  </si>
  <si>
    <t>NAMUR</t>
  </si>
  <si>
    <t>info@medenam.be</t>
  </si>
  <si>
    <t>Verbraucherschutzzentrale</t>
  </si>
  <si>
    <t>Herr</t>
  </si>
  <si>
    <t>Bernd Despineux</t>
  </si>
  <si>
    <t xml:space="preserve">rue neuve, 119 </t>
  </si>
  <si>
    <t>Eupen</t>
  </si>
  <si>
    <t>bernd.lorch@vsz.be</t>
  </si>
  <si>
    <t>S.M.D. - C.P.A.S. de Gembloux</t>
  </si>
  <si>
    <t>Isabelle  GROESSENS</t>
  </si>
  <si>
    <t xml:space="preserve">Rue Chapelle Marion, 1 </t>
  </si>
  <si>
    <t>GEMBLOUX</t>
  </si>
  <si>
    <t>info@cpas-gembloux.be</t>
  </si>
  <si>
    <t>SMD</t>
  </si>
  <si>
    <t>S.M.D. - C.P.A.S. de Braives</t>
  </si>
  <si>
    <t>Nathalie HEINE</t>
  </si>
  <si>
    <t xml:space="preserve">Rue du Cornuchamp, 5 </t>
  </si>
  <si>
    <t>Braives</t>
  </si>
  <si>
    <t>secretariat.cpas@braives.be</t>
  </si>
  <si>
    <t>S.M.D. - C.P.A.S. de Charleroi</t>
  </si>
  <si>
    <t>Philippe VAN CAUWENBERGHE</t>
  </si>
  <si>
    <t xml:space="preserve">Bld. Joseph II, 13 </t>
  </si>
  <si>
    <t>CHARLEROI</t>
  </si>
  <si>
    <t>info@cpascharleroi.be</t>
  </si>
  <si>
    <t>S.M.D. - C.P.A.S. de La Louvière</t>
  </si>
  <si>
    <t>Nicolas GODIN</t>
  </si>
  <si>
    <t xml:space="preserve">Place de la Concorde, 15 </t>
  </si>
  <si>
    <t>La Louvière</t>
  </si>
  <si>
    <t>dmorisot@lalouviere.be</t>
  </si>
  <si>
    <t>S.M.D. - C.P.A.S. de Oupeye</t>
  </si>
  <si>
    <t>Helene LOMBARDO</t>
  </si>
  <si>
    <t xml:space="preserve">Rue Sur les Vignes, 37 </t>
  </si>
  <si>
    <t>OUPEYE</t>
  </si>
  <si>
    <t>cpas@cpas-oupeye.be</t>
  </si>
  <si>
    <t>S.M.D. - C.P.A.S. de Liège</t>
  </si>
  <si>
    <t>Jean-Paul Bonjean</t>
  </si>
  <si>
    <t xml:space="preserve">Place Saint-Jacques, 13 </t>
  </si>
  <si>
    <t>LIEGE</t>
  </si>
  <si>
    <t>richard.fonbonne@cpasdeliege.be</t>
  </si>
  <si>
    <t>S.M.D. - C.P.A.S. de Thuin</t>
  </si>
  <si>
    <t>Marie-Eve VAN LAETHEM</t>
  </si>
  <si>
    <t xml:space="preserve">Drève des Alliés, 3 </t>
  </si>
  <si>
    <t>THUIN</t>
  </si>
  <si>
    <t>anne-sophie.dujardin@cpasthuin.be</t>
  </si>
  <si>
    <t>S.M.D. - C.P.A.S. de Comblain-au-Pont</t>
  </si>
  <si>
    <t>Frederic CORNELIS</t>
  </si>
  <si>
    <t xml:space="preserve">Rue des Grottes, 15 </t>
  </si>
  <si>
    <t>Comblain-au-Pont</t>
  </si>
  <si>
    <t>nathalie.monfort@comblainaupont.be</t>
  </si>
  <si>
    <t>S.M.D. - C.P.A.S. de Theux</t>
  </si>
  <si>
    <t>Alexandre LODEZ</t>
  </si>
  <si>
    <t xml:space="preserve">Place du Perron, 2 </t>
  </si>
  <si>
    <t>Theux</t>
  </si>
  <si>
    <t>pierre.terwagne@theux.be</t>
  </si>
  <si>
    <t>S.M.D. - C.P.A.S. de Bassenge</t>
  </si>
  <si>
    <t>Paul SLEYPENN</t>
  </si>
  <si>
    <t xml:space="preserve">Rue du Frêne, 36 </t>
  </si>
  <si>
    <t>Bassenge</t>
  </si>
  <si>
    <t>sabine.greday@bassenge.be</t>
  </si>
  <si>
    <t>S.M.D. - C.P.A.S. d'Arlon</t>
  </si>
  <si>
    <t>Alain DEWORME</t>
  </si>
  <si>
    <t xml:space="preserve">Rue Godefroid Kurth, 2 </t>
  </si>
  <si>
    <t>ARLON</t>
  </si>
  <si>
    <t>cpas@arlon.be</t>
  </si>
  <si>
    <t>S.M.D. - C.P.A.S. de Enghien</t>
  </si>
  <si>
    <t>Dominique  EGGERMONT</t>
  </si>
  <si>
    <t xml:space="preserve">Rue d'Hoves(E), 109 </t>
  </si>
  <si>
    <t>Enghien</t>
  </si>
  <si>
    <t>secretaire@cpasenghien.be</t>
  </si>
  <si>
    <t>S.M.D. - C.P.A.S. de Fleurus</t>
  </si>
  <si>
    <t>Josephine NINANE</t>
  </si>
  <si>
    <t xml:space="preserve">Rue Ferrer, 18 </t>
  </si>
  <si>
    <t>WANFERCEE-BAULET</t>
  </si>
  <si>
    <t>georget.canon@cpasfleurus.be</t>
  </si>
  <si>
    <t>S.M.D. - C.P.A.S. d'Awans</t>
  </si>
  <si>
    <t>Francoise  CLAESSENS</t>
  </si>
  <si>
    <t xml:space="preserve">Rue de Bruxelles, 174 k </t>
  </si>
  <si>
    <t>Awans</t>
  </si>
  <si>
    <t>cpas@awans-cpas.be</t>
  </si>
  <si>
    <t>S.M.D. - C.P.A.S. de Flémalle</t>
  </si>
  <si>
    <t>Marie-Helene JOIRET</t>
  </si>
  <si>
    <t xml:space="preserve">Rue de l'Ermitage, 16 </t>
  </si>
  <si>
    <t>FLEMALLE</t>
  </si>
  <si>
    <t>cpas@flemalle.be</t>
  </si>
  <si>
    <t>S.M.D. - C.P.A.S. de Florenville</t>
  </si>
  <si>
    <t>Caroline GUIOT-GODFRIN</t>
  </si>
  <si>
    <t xml:space="preserve">Rue du Château, 4 </t>
  </si>
  <si>
    <t>Florenville</t>
  </si>
  <si>
    <t>geoffrey.barviau@florenville.be</t>
  </si>
  <si>
    <t>S.M.D. - C.P.A.S. de Gedinne</t>
  </si>
  <si>
    <t>Magali BIHAIN</t>
  </si>
  <si>
    <t xml:space="preserve">Rue de la Croisette, 2 </t>
  </si>
  <si>
    <t>Gedinne</t>
  </si>
  <si>
    <t>dg@cpas-gedinne.be</t>
  </si>
  <si>
    <t>S.M.D. - C.P.A.S. de Pepinster</t>
  </si>
  <si>
    <t>Alex BAIVERLIN</t>
  </si>
  <si>
    <t xml:space="preserve">Rue Neuve, 35 </t>
  </si>
  <si>
    <t>Pepinster</t>
  </si>
  <si>
    <t>marie-france.breda@pepinster.be</t>
  </si>
  <si>
    <t>S.M.D. - C.P.A.S. de Malmedy</t>
  </si>
  <si>
    <t>Ginette  FABRITIUS</t>
  </si>
  <si>
    <t xml:space="preserve">Place des Arsilliers, 2 </t>
  </si>
  <si>
    <t>Malmedy</t>
  </si>
  <si>
    <t>isabelle.martin@cpasmalmedy.be</t>
  </si>
  <si>
    <t>S.M.D. - C.P.A.S. de Montigny-le-Tilleul</t>
  </si>
  <si>
    <t>Benoit GOENS</t>
  </si>
  <si>
    <t xml:space="preserve">Rue de Marchienne, 5 </t>
  </si>
  <si>
    <t>Montigny-le-Tilleul</t>
  </si>
  <si>
    <t>cpas@montignyletilleul.be</t>
  </si>
  <si>
    <t>S.M.D. - C.P.A.S. de Dison</t>
  </si>
  <si>
    <t>Danielle WERISSE</t>
  </si>
  <si>
    <t xml:space="preserve">Rue de la Station, 31 </t>
  </si>
  <si>
    <t>Dison</t>
  </si>
  <si>
    <t>cpas.dison@cpas-dison.be</t>
  </si>
  <si>
    <t>S.M.D. - C.P.A.S. de Namur</t>
  </si>
  <si>
    <t>Philippe NOEL</t>
  </si>
  <si>
    <t>JAMBES</t>
  </si>
  <si>
    <t>alain.soree@cpasnamur.be</t>
  </si>
  <si>
    <t>S.M.D. - C.P.A.S. de Braine-l'Alleud</t>
  </si>
  <si>
    <t>Pierre Lambrette</t>
  </si>
  <si>
    <t xml:space="preserve">avenue du 21 Juillet, 1 </t>
  </si>
  <si>
    <t>Braine-l'Alleud</t>
  </si>
  <si>
    <t>cpas.contact@cpas.braine-lalleud.be</t>
  </si>
  <si>
    <t>S.M.D. - C.P.A.S. de Beauraing</t>
  </si>
  <si>
    <t>Marie-Claire DEMARS</t>
  </si>
  <si>
    <t xml:space="preserve">Place de Seurre, 7 </t>
  </si>
  <si>
    <t>Beauraing</t>
  </si>
  <si>
    <t>mgillet.cpas@beauraing.be</t>
  </si>
  <si>
    <t>S.M.D. - C.P.A.S. de Rochefort</t>
  </si>
  <si>
    <t>Jacqueline SKIVEE-LEJEUNE</t>
  </si>
  <si>
    <t xml:space="preserve">Rue du Square, 7A </t>
  </si>
  <si>
    <t>Rochefort</t>
  </si>
  <si>
    <t>fany.dubois@cpas-rochefort.be</t>
  </si>
  <si>
    <t>S.M.D. - C.P.A.S. de Beaumont</t>
  </si>
  <si>
    <t>Florent DESCAMPS</t>
  </si>
  <si>
    <t xml:space="preserve">Rue de l'abattoir, 4 </t>
  </si>
  <si>
    <t>Beaumont</t>
  </si>
  <si>
    <t>info@cpas-beaumont.be</t>
  </si>
  <si>
    <t>S.M.D. - C.P.A.S. de Soignies</t>
  </si>
  <si>
    <t xml:space="preserve">Rue du Lombard, 4 </t>
  </si>
  <si>
    <t>SOIGNIES</t>
  </si>
  <si>
    <t>direction@cpas-soignies.be</t>
  </si>
  <si>
    <t>S.M.D. - C.P.A.S. de Herstal</t>
  </si>
  <si>
    <t>Stephane OCHENDZAN</t>
  </si>
  <si>
    <t xml:space="preserve">Place Jean Jaurès, 45 </t>
  </si>
  <si>
    <t>HERSTAL</t>
  </si>
  <si>
    <t>info@cpasherstal.be</t>
  </si>
  <si>
    <t>S.M.D. - C.P.A.S. de Chaudfontaine</t>
  </si>
  <si>
    <t>Didier GRISARD de la ROCHETTE</t>
  </si>
  <si>
    <t xml:space="preserve">Rue des Combattants, 28 </t>
  </si>
  <si>
    <t>CHAUDFONTAINE</t>
  </si>
  <si>
    <t>cpas-dg@chaudfontaine.be</t>
  </si>
  <si>
    <t>S.M.D. - C.P.A.S. de Farciennes</t>
  </si>
  <si>
    <t>Josephine CAMMARATA</t>
  </si>
  <si>
    <t xml:space="preserve">Rue Joseph Bolle(FAR), 61 </t>
  </si>
  <si>
    <t>Farciennes</t>
  </si>
  <si>
    <t>direction.generale@cpasfarciennes.be</t>
  </si>
  <si>
    <t>S.M.D. - C.P.A.S. de Colfontaine</t>
  </si>
  <si>
    <t>Sylvie MURATORE</t>
  </si>
  <si>
    <t xml:space="preserve">Place de Pâturages, 17 </t>
  </si>
  <si>
    <t>PATURAGES</t>
  </si>
  <si>
    <t>florentin.ost@cpascolfontaine.be</t>
  </si>
  <si>
    <t>S.M.D. - C.P.A.S. de Grâce-Hollogne</t>
  </si>
  <si>
    <t>Marc LEDOUBLE</t>
  </si>
  <si>
    <t xml:space="preserve">Rue Grande, 75 </t>
  </si>
  <si>
    <t>Grâce-Hollogne</t>
  </si>
  <si>
    <t>directeur.general@cpas-gh.be</t>
  </si>
  <si>
    <t>S.M.D. - C.P.A.S. de Nassogne</t>
  </si>
  <si>
    <t>Florence HENROTIN - ARRESTIER</t>
  </si>
  <si>
    <t xml:space="preserve">Rue des Alliés,Forrières, 46 </t>
  </si>
  <si>
    <t>Nassogne</t>
  </si>
  <si>
    <t>caroline.chabot@cpas-nassogne.be</t>
  </si>
  <si>
    <t>S.M.D. - C.P.A.S. de Saint-Georges-sur-Meuse</t>
  </si>
  <si>
    <t>Jean-Francois WANTEN</t>
  </si>
  <si>
    <t xml:space="preserve">Rue Reine Astrid, 70 </t>
  </si>
  <si>
    <t>Saint-Georges-sur-Meuse</t>
  </si>
  <si>
    <t>vanda.bernard@cpassaintgeorges.be</t>
  </si>
  <si>
    <t>S.M.D. - C.P.A.S. de Huy</t>
  </si>
  <si>
    <t>André DELEUZE</t>
  </si>
  <si>
    <t xml:space="preserve">Rue du Long Thier, 35 </t>
  </si>
  <si>
    <t>Huy</t>
  </si>
  <si>
    <t>info@cpas.huy.be</t>
  </si>
  <si>
    <t>S.M.D. - C.P.A.S. de Mons</t>
  </si>
  <si>
    <t>Marie MEUNIER</t>
  </si>
  <si>
    <t xml:space="preserve">Rue de Bouzanton, 1 </t>
  </si>
  <si>
    <t>MONS</t>
  </si>
  <si>
    <t>anais.goffinet@cpas.mons.be</t>
  </si>
  <si>
    <t>S.M.D. - C.P.A.S. de Fléron</t>
  </si>
  <si>
    <t>Stephane LINOTTE</t>
  </si>
  <si>
    <t xml:space="preserve">Rue Marganne, 10 </t>
  </si>
  <si>
    <t>FLERON</t>
  </si>
  <si>
    <t>contact@cpas-fleron.be</t>
  </si>
  <si>
    <t>S.M.D. - C.P.A.S. d'Aiseau-Presles</t>
  </si>
  <si>
    <t>Florence CAUCHIE</t>
  </si>
  <si>
    <t xml:space="preserve">Rue du Centre(AI), 79 </t>
  </si>
  <si>
    <t>Aiseau-Presles</t>
  </si>
  <si>
    <t>info@cpas.aiseau-presles.be</t>
  </si>
  <si>
    <t>S.M.D. - C.P.A.S. de La Roche-en-Ardenne</t>
  </si>
  <si>
    <t>Laurence BASTIN</t>
  </si>
  <si>
    <t xml:space="preserve">Quai de l'Ourthe, 9 </t>
  </si>
  <si>
    <t>La Roche-en-Ardenne</t>
  </si>
  <si>
    <t>veronique.coutereels@cpas-laroche.be</t>
  </si>
  <si>
    <t>S.M.D. - C.P.A.S. de Saint-Nicolas</t>
  </si>
  <si>
    <t>Abdelkarim BENMOUNA</t>
  </si>
  <si>
    <t xml:space="preserve">Chaussée de Gaulle, 1 </t>
  </si>
  <si>
    <t>Saint-Nicolas</t>
  </si>
  <si>
    <t>sabine.lyes@cpasdesaintnicolas.be</t>
  </si>
  <si>
    <t>S.M.D. - C.P.A.S. de Rendeux</t>
  </si>
  <si>
    <t>Lucienne DETHIER</t>
  </si>
  <si>
    <t xml:space="preserve">Rue de Hotton, Rendeux, 1 </t>
  </si>
  <si>
    <t>Rendeux</t>
  </si>
  <si>
    <t>damien.jacot@rendeux.be</t>
  </si>
  <si>
    <t>S.M.D. - C.P.A.S. de Tenneville</t>
  </si>
  <si>
    <t>Catherine GAUTHIER</t>
  </si>
  <si>
    <t xml:space="preserve">Route de Bastogne, 25 </t>
  </si>
  <si>
    <t>Tenneville</t>
  </si>
  <si>
    <t>michel.weyrich@tenneville.be</t>
  </si>
  <si>
    <t>S.M.D. - C.P.A.S. de Etalle</t>
  </si>
  <si>
    <t>Laurent MAILLEN</t>
  </si>
  <si>
    <t xml:space="preserve">Place des Chasseurs Ardennais, 8 </t>
  </si>
  <si>
    <t>Etalle</t>
  </si>
  <si>
    <t>cpas@etalle.be</t>
  </si>
  <si>
    <t>S.M.D. - C.P.A.S. de Habay</t>
  </si>
  <si>
    <t>Fabienne  ZEVENNE</t>
  </si>
  <si>
    <t xml:space="preserve">Place Saint-Etienne,H.-la-V., 7 </t>
  </si>
  <si>
    <t>Habay</t>
  </si>
  <si>
    <t>amelie.cremers.cpas@habay.be</t>
  </si>
  <si>
    <t>S.M.D. - C.P.A.S. de Messancy</t>
  </si>
  <si>
    <t>Christian BIREN</t>
  </si>
  <si>
    <t xml:space="preserve">Rue d'Arlon, 48 </t>
  </si>
  <si>
    <t>Messancy</t>
  </si>
  <si>
    <t>elena.stankevitch@cpas-messancy.be</t>
  </si>
  <si>
    <t>S.M.D. - C.P.A.S. d'Ath</t>
  </si>
  <si>
    <t>Jerome SALINGUE</t>
  </si>
  <si>
    <t xml:space="preserve">Bld. de l'Hôpital, 71 </t>
  </si>
  <si>
    <t>ATH</t>
  </si>
  <si>
    <t>frasse@cpasath.be</t>
  </si>
  <si>
    <t>S.M.D. - C.P.A.S. de Beyne-Heusay</t>
  </si>
  <si>
    <t>Alessandra BUDIN</t>
  </si>
  <si>
    <t xml:space="preserve">av. de la Gare, 64 </t>
  </si>
  <si>
    <t>BEYNE-HEUSAY</t>
  </si>
  <si>
    <t>geraldine.daels@beyne-heusay.be</t>
  </si>
  <si>
    <t>S.M.D. - C.P.A.S. de Chapelle-lez-Herlaimont</t>
  </si>
  <si>
    <t>Mourad SAHLI</t>
  </si>
  <si>
    <t xml:space="preserve">Place de l'Eglise, 24 </t>
  </si>
  <si>
    <t>CHAPELLE-LEZ-HERLAIMONT</t>
  </si>
  <si>
    <t>cpas.chapelle@7160.be</t>
  </si>
  <si>
    <t>S.M.D. - C.P.A.S. de Verviers</t>
  </si>
  <si>
    <t>Hasan AYDIN</t>
  </si>
  <si>
    <t xml:space="preserve">Rue du Collège, 49 </t>
  </si>
  <si>
    <t>VERVIERS</t>
  </si>
  <si>
    <t>rebecca.baart@cpasverviers.be</t>
  </si>
  <si>
    <t>S.M.D. - C.P.A.S. de Vielsalm</t>
  </si>
  <si>
    <t>Aline LEBRUN</t>
  </si>
  <si>
    <t xml:space="preserve">Rue des Combattants, 5 </t>
  </si>
  <si>
    <t>Vielsalm</t>
  </si>
  <si>
    <t>isabelle.colson@cpas-vielsalm.be</t>
  </si>
  <si>
    <t>S.M.D. - C.P.A.S. de Comines-Warneton</t>
  </si>
  <si>
    <t>Frederic HALLEZ</t>
  </si>
  <si>
    <t xml:space="preserve">Rue de Ten-Brielen(COM), 160 </t>
  </si>
  <si>
    <t>Comines-Warneton</t>
  </si>
  <si>
    <t>myriam.debruyne@cpas-comines.be</t>
  </si>
  <si>
    <t>S.M.D. - C.P.A.S. de Hannut</t>
  </si>
  <si>
    <t>Pol OTER</t>
  </si>
  <si>
    <t xml:space="preserve">Rue de l'Aite, 3 </t>
  </si>
  <si>
    <t>Hannut</t>
  </si>
  <si>
    <t>melanie.lazzari@cpashannut.be</t>
  </si>
  <si>
    <t>S.M.D. - C.P.A.S. de Virton</t>
  </si>
  <si>
    <t>Nicolas  SCHILTZ</t>
  </si>
  <si>
    <t xml:space="preserve">Rue des Combattants, 2 </t>
  </si>
  <si>
    <t>VIRTON</t>
  </si>
  <si>
    <t>eric.noel@cpas-virton.be</t>
  </si>
  <si>
    <t>S.M.D. - C.P.A.S. de Houffalize</t>
  </si>
  <si>
    <t>Catherine FETTEN</t>
  </si>
  <si>
    <t xml:space="preserve">Place Albert 1er, 2 </t>
  </si>
  <si>
    <t>HOUFFALIZE</t>
  </si>
  <si>
    <t>francoise.caprasse@houffalize.be</t>
  </si>
  <si>
    <t>S.M.D. - C.P.A.S. de Musson</t>
  </si>
  <si>
    <t>Maria VITULANO-LEMOINE</t>
  </si>
  <si>
    <t xml:space="preserve">Rue Jean-Laurent, 47 </t>
  </si>
  <si>
    <t>Musson</t>
  </si>
  <si>
    <t>cpas@musson.be</t>
  </si>
  <si>
    <t>S.M.D. - C.P.A.S. de Trois-Ponts</t>
  </si>
  <si>
    <t>Anne LIGNOUL</t>
  </si>
  <si>
    <t xml:space="preserve">Place Communale, 1 </t>
  </si>
  <si>
    <t>Trois-Ponts</t>
  </si>
  <si>
    <t>gbr@cpastroisponts.be</t>
  </si>
  <si>
    <t>S.M.D. - C.P.A.S. de Lessines</t>
  </si>
  <si>
    <t>Marc LISON</t>
  </si>
  <si>
    <t xml:space="preserve">Rue des Quatre Fils Aymon(L), 56 </t>
  </si>
  <si>
    <t>Lessines</t>
  </si>
  <si>
    <t>isabelle.mouligneau@cpas-lessines.be</t>
  </si>
  <si>
    <t>S.M.D. - C.P.A.S. d'Ans</t>
  </si>
  <si>
    <t>Yves PARTHOENS</t>
  </si>
  <si>
    <t xml:space="preserve">Rue Edouard Colson, 148 </t>
  </si>
  <si>
    <t>Ans</t>
  </si>
  <si>
    <t>isabelle.charlier@ans-cpas.be</t>
  </si>
  <si>
    <t>S.M.D. - C.P.A.S. d'Attert</t>
  </si>
  <si>
    <t>Luc QUIRYNEN</t>
  </si>
  <si>
    <t xml:space="preserve">Voie de la Liberté, 109 </t>
  </si>
  <si>
    <t>Attert</t>
  </si>
  <si>
    <t>cpas@attert.be</t>
  </si>
  <si>
    <t>S.M.D. - C.P.A.S. d'Aubange</t>
  </si>
  <si>
    <t>Catherine HABARU</t>
  </si>
  <si>
    <t xml:space="preserve">Avenue de la Libération, 39 </t>
  </si>
  <si>
    <t>AUBANGE (Athus)</t>
  </si>
  <si>
    <t>audrey.carrette@cpasaubange.be</t>
  </si>
  <si>
    <t>S.M.D. - C.P.A.S. de Baelen</t>
  </si>
  <si>
    <t>Marie-Paule GOBLET</t>
  </si>
  <si>
    <t xml:space="preserve">Rue de la Régence(BLN), 6 </t>
  </si>
  <si>
    <t>Baelen</t>
  </si>
  <si>
    <t>direction.cpas@baelen.be</t>
  </si>
  <si>
    <t>S.M.D. - C.P.A.S. de Châtelet</t>
  </si>
  <si>
    <t>Marcel BIRON</t>
  </si>
  <si>
    <t xml:space="preserve">Rue du Beau Moulin, 80 </t>
  </si>
  <si>
    <t>CHATELET</t>
  </si>
  <si>
    <t>info@cpaschatelet.be</t>
  </si>
  <si>
    <t>S.M.D. - C.P.A.S. de Dalhem</t>
  </si>
  <si>
    <t>Leon GIJSENS</t>
  </si>
  <si>
    <t xml:space="preserve">Bassetrée(WAR), 5 </t>
  </si>
  <si>
    <t>Dalhem</t>
  </si>
  <si>
    <t>info@cpas-dalhem.be</t>
  </si>
  <si>
    <t>S.M.D. - C.P.A.S. de Daverdisse</t>
  </si>
  <si>
    <t>Marie-Noelle NICOLAS</t>
  </si>
  <si>
    <t xml:space="preserve">Grand-Place, Haut-Fays, 1 </t>
  </si>
  <si>
    <t>Daverdisse</t>
  </si>
  <si>
    <t>arnaud.dermagne@daverdisse.be</t>
  </si>
  <si>
    <t>S.M.D. - C.P.A.S. de Léglise</t>
  </si>
  <si>
    <t>Myriam PONCELET</t>
  </si>
  <si>
    <t xml:space="preserve">Rue du Chaudfour,Léglise, 2 </t>
  </si>
  <si>
    <t>Léglise</t>
  </si>
  <si>
    <t>francoise.groteclaes@communeleglise.be</t>
  </si>
  <si>
    <t>S.M.D. - C.P.A.S. de Merbes-le-Château</t>
  </si>
  <si>
    <t>Virginie DAFFE</t>
  </si>
  <si>
    <t xml:space="preserve">Rue Dorlot(MLC), 7 </t>
  </si>
  <si>
    <t>Merbes-le-Château</t>
  </si>
  <si>
    <t>sylvie.loosveld@cpas-merbes-le-chateau.be</t>
  </si>
  <si>
    <t>S.M.D. - C.P.A.S. de Rouvroy</t>
  </si>
  <si>
    <t>Claudine MAUDOIGT</t>
  </si>
  <si>
    <t xml:space="preserve">Rue du 8-Septembre,Dampicourt, 24 </t>
  </si>
  <si>
    <t>Rouvroy</t>
  </si>
  <si>
    <t>anne-francoise.andrin@cpas-rouvroy.be</t>
  </si>
  <si>
    <t>S.M.D. - C.P.A.S. de Seneffe</t>
  </si>
  <si>
    <t>Genevieve DE WERGIFOSSE</t>
  </si>
  <si>
    <t xml:space="preserve">Rue de Chèvremont, 1 </t>
  </si>
  <si>
    <t>Seneffe</t>
  </si>
  <si>
    <t>cpas@seneffe.be</t>
  </si>
  <si>
    <t>S.M.D. - C.P.A.S. de Tellin</t>
  </si>
  <si>
    <t>Marc MARION</t>
  </si>
  <si>
    <t xml:space="preserve">Rue de la Libération, 45 </t>
  </si>
  <si>
    <t>Tellin</t>
  </si>
  <si>
    <t>cecile.nemry@tellin.be</t>
  </si>
  <si>
    <t>S.M.D. - C.P.A.S. de Paliseul</t>
  </si>
  <si>
    <t>Marc JACQUEMIN</t>
  </si>
  <si>
    <t xml:space="preserve">Rue de Sauvian, 1 </t>
  </si>
  <si>
    <t>Paliseul</t>
  </si>
  <si>
    <t>fabrice.hinck@cpaspaliseul.be</t>
  </si>
  <si>
    <t>S.M.D. - C.P.A.S. de Chastre</t>
  </si>
  <si>
    <t>Jacqueline COLOT</t>
  </si>
  <si>
    <t xml:space="preserve">Rue de Gembloux, 2 </t>
  </si>
  <si>
    <t>Chastre</t>
  </si>
  <si>
    <t>info@cpas-chastre.be</t>
  </si>
  <si>
    <t>S.M.D. - C.P.A.S. de Durbuy</t>
  </si>
  <si>
    <t>Bernard CHARIOT</t>
  </si>
  <si>
    <t xml:space="preserve">Rue des Ardennes, 78 </t>
  </si>
  <si>
    <t>Durbuy</t>
  </si>
  <si>
    <t>jean.galand@cpasdedurbuy.be</t>
  </si>
  <si>
    <t>S.M.D. - C.P.A.S. de Hamois</t>
  </si>
  <si>
    <t>Francoise DAWANCE - GERARD</t>
  </si>
  <si>
    <t xml:space="preserve">Rue d'Hubinne, 3-5 </t>
  </si>
  <si>
    <t>HAMOIS</t>
  </si>
  <si>
    <t>cpas.hamois@cpas-hamois.be</t>
  </si>
  <si>
    <t>S.M.D. - C.P.A.S. de Leuze-en-Hainaut</t>
  </si>
  <si>
    <t>Beatrice FONTAINE</t>
  </si>
  <si>
    <t xml:space="preserve">Tour Saint Pierre(L), 14 </t>
  </si>
  <si>
    <t>Leuze-en-Hainaut</t>
  </si>
  <si>
    <t>info.cpas@cpas-leuze-en-hainaut.be</t>
  </si>
  <si>
    <t>S.M.D. - C.P.A.S. de Juprelle</t>
  </si>
  <si>
    <t>Joseph PAQUE</t>
  </si>
  <si>
    <t xml:space="preserve">Rue Cordémont, 17 </t>
  </si>
  <si>
    <t>Juprelle</t>
  </si>
  <si>
    <t>dominique.petre@cpasjuprelle.be</t>
  </si>
  <si>
    <t>S.M.D. - C.P.A.S. de Waremme</t>
  </si>
  <si>
    <t>Luc VANDORMAEL</t>
  </si>
  <si>
    <t xml:space="preserve">Rue Sous-le-Château, 34 </t>
  </si>
  <si>
    <t>WAREMME</t>
  </si>
  <si>
    <t>p.thomas@cpaswaremme.be</t>
  </si>
  <si>
    <t>S.M.D. - C.P.A.S. de Bouillon</t>
  </si>
  <si>
    <t>Philippe ARNOULD</t>
  </si>
  <si>
    <t xml:space="preserve">Rue de l'Ange Gardien, 7 </t>
  </si>
  <si>
    <t>Bouillon</t>
  </si>
  <si>
    <t>benoithalleux.cpas@bouillon.be</t>
  </si>
  <si>
    <t>S.M.D. - C.P.A.S. de Gouvy</t>
  </si>
  <si>
    <t>Bernard  LEBRUN</t>
  </si>
  <si>
    <t xml:space="preserve">Rue d'Ourthe, 12 </t>
  </si>
  <si>
    <t>Gouvy</t>
  </si>
  <si>
    <t>damien.jacot@gouvy.be</t>
  </si>
  <si>
    <t>S.M.D. - C.P.A.S. de Houyet</t>
  </si>
  <si>
    <t>Etienne MAROT</t>
  </si>
  <si>
    <t xml:space="preserve">Rue Saint-Roch, 11 </t>
  </si>
  <si>
    <t>Houyet</t>
  </si>
  <si>
    <t>Isabelle.simon@cpas-houyet.be</t>
  </si>
  <si>
    <t>S.M.D. - C.P.A.S. de Pont-à-Celles</t>
  </si>
  <si>
    <t>Romuald BUCKENS</t>
  </si>
  <si>
    <t xml:space="preserve">Rue Liberté(PAC), 84 </t>
  </si>
  <si>
    <t>Pont-à-Celles</t>
  </si>
  <si>
    <t>accueil@pontacelles.be</t>
  </si>
  <si>
    <t>S.M.D. - C.P.A.S. d'Aywaille</t>
  </si>
  <si>
    <t>Jerome BIEUVLET</t>
  </si>
  <si>
    <t xml:space="preserve">Avenue de la Libération, 2 </t>
  </si>
  <si>
    <t>Aywaille</t>
  </si>
  <si>
    <t>jean-philippe.rasier@cpas-aywaille.be</t>
  </si>
  <si>
    <t>S.M.D. - C.P.A.S. de Lobbes</t>
  </si>
  <si>
    <t>Philippe GEUZE</t>
  </si>
  <si>
    <t xml:space="preserve">Rue Paschal, 13 </t>
  </si>
  <si>
    <t>Lobbes</t>
  </si>
  <si>
    <t>laurence.berteaux@cpas-lobbes.be</t>
  </si>
  <si>
    <t>S.M.D. - C.P.A.S. de Ecaussinnes</t>
  </si>
  <si>
    <t>Muriel VAN PEETERSSEN</t>
  </si>
  <si>
    <t xml:space="preserve">Place des Martyrs, 9 </t>
  </si>
  <si>
    <t>ECAUSSINNES</t>
  </si>
  <si>
    <t>ricardo.cherenti@cpas-ecaussinnes.be</t>
  </si>
  <si>
    <t>S.M.D. - C.P.A.S. de Frameries</t>
  </si>
  <si>
    <t>Julien DONFUT</t>
  </si>
  <si>
    <t xml:space="preserve">Rue du Chapitre, 1 </t>
  </si>
  <si>
    <t>FRAMERIES</t>
  </si>
  <si>
    <t>secretariat@cpasframeries.be</t>
  </si>
  <si>
    <t>S.M.D. - C.P.A.S. de Sprimont</t>
  </si>
  <si>
    <t>Anne DUBOIS</t>
  </si>
  <si>
    <t xml:space="preserve">Rue du Centre, 1 </t>
  </si>
  <si>
    <t>SPRIMONT</t>
  </si>
  <si>
    <t>stephanie.lognoul@sprimont.be</t>
  </si>
  <si>
    <t>S.M.D. - C.P.A.S. de Martelange</t>
  </si>
  <si>
    <t>Cindy FELLER</t>
  </si>
  <si>
    <t xml:space="preserve">Route de Bastogne, 7 </t>
  </si>
  <si>
    <t>eric.freid.1@cpas-martelange.be</t>
  </si>
  <si>
    <t>S.M.D. - C.P.A.S. de Brunehaut</t>
  </si>
  <si>
    <t>Marc HOUZE</t>
  </si>
  <si>
    <t xml:space="preserve">Rue Wibault-Bouchart(BLE), 11 </t>
  </si>
  <si>
    <t>Brunehaut</t>
  </si>
  <si>
    <t>anita.rouse@cpasbrunehaut.be</t>
  </si>
  <si>
    <t>S.M.D. - C.P.A.S. de Walcourt</t>
  </si>
  <si>
    <t>Albert NAVAUX</t>
  </si>
  <si>
    <t xml:space="preserve">Allée du 125e R.I.(Wal), 1 </t>
  </si>
  <si>
    <t>Walcourt</t>
  </si>
  <si>
    <t>ingrid.masquillier@cpaswalcourt.be</t>
  </si>
  <si>
    <t>S.M.D. - C.P.A.S. de Quévy</t>
  </si>
  <si>
    <t>Sophie  BOTERDAEL</t>
  </si>
  <si>
    <t xml:space="preserve">Rue de Malplaquet(AUL), 14 </t>
  </si>
  <si>
    <t>Quévy</t>
  </si>
  <si>
    <t>melanie.boulanger@cpasquevy.be</t>
  </si>
  <si>
    <t>S.M.D. - C.P.A.S. de Saint-Hubert</t>
  </si>
  <si>
    <t>Andre ADAM</t>
  </si>
  <si>
    <t xml:space="preserve">Rue de la Converserie, 46 </t>
  </si>
  <si>
    <t>Saint-Hubert</t>
  </si>
  <si>
    <t>info@cpas-saint-hubert.be</t>
  </si>
  <si>
    <t>S.M.D. - C.P.A.S. de Saint-Léger</t>
  </si>
  <si>
    <t>Fabian FORTHOMME</t>
  </si>
  <si>
    <t xml:space="preserve">Rue du Château, 21 </t>
  </si>
  <si>
    <t>Saint-Léger (Lux.)</t>
  </si>
  <si>
    <t>eric.freid@saint-leger.be</t>
  </si>
  <si>
    <t>S.M.D. - C.P.A.S. de Sainte-Ode</t>
  </si>
  <si>
    <t>Laurence  HENROTTE</t>
  </si>
  <si>
    <t xml:space="preserve">Place de la gare, 1 </t>
  </si>
  <si>
    <t>Amberloup (Sainte-Ode)</t>
  </si>
  <si>
    <t>romain.gaudron@cpassainteode.be</t>
  </si>
  <si>
    <t>S.M.D. - C.P.A.S. de Bertogne</t>
  </si>
  <si>
    <t>Eric PONCIN</t>
  </si>
  <si>
    <t xml:space="preserve">Rue Grande(Bertogne), 33 </t>
  </si>
  <si>
    <t>Bertogne</t>
  </si>
  <si>
    <t>cpas@bertogne.be</t>
  </si>
  <si>
    <t>S.M.D. - C.P.A.S. de Yvoir</t>
  </si>
  <si>
    <t>Christine BADOR</t>
  </si>
  <si>
    <t xml:space="preserve">Rue du Maka, 4 </t>
  </si>
  <si>
    <t>Yvoir</t>
  </si>
  <si>
    <t>christophe.delieux@cpas.yvoir.be</t>
  </si>
  <si>
    <t>S.M.D. - C.P.A.S. de Libin</t>
  </si>
  <si>
    <t>Michele MARICHAL</t>
  </si>
  <si>
    <t xml:space="preserve">Rue du Commerce, 7 </t>
  </si>
  <si>
    <t>Libin</t>
  </si>
  <si>
    <t>cpas@libin.be</t>
  </si>
  <si>
    <t>S.M.D. - C.P.A.S. de Herve</t>
  </si>
  <si>
    <t>Eric JEROME</t>
  </si>
  <si>
    <t xml:space="preserve">Place Lecomte, 29 </t>
  </si>
  <si>
    <t>Herve</t>
  </si>
  <si>
    <t>philippe.jeholet@cpas-herve.be</t>
  </si>
  <si>
    <t>S.M.D. - C.P.A.S. de Vresse-sur-Semois</t>
  </si>
  <si>
    <t>Isabelle MAROIT</t>
  </si>
  <si>
    <t xml:space="preserve">Rue du Ruisseau,Vresse, 1 </t>
  </si>
  <si>
    <t>Vresse-sur-Semois</t>
  </si>
  <si>
    <t>cpas@vresse-sur-semois.be</t>
  </si>
  <si>
    <t>S.M.D. - C.P.A.S. de Braine-le-Comte</t>
  </si>
  <si>
    <t>Benedicte THIBAUT</t>
  </si>
  <si>
    <t xml:space="preserve">Rue des Frères Dulait, 19 </t>
  </si>
  <si>
    <t>BRAINE-LE-COMTE</t>
  </si>
  <si>
    <t>brigitte.dehollain@7090.be</t>
  </si>
  <si>
    <t>S.M.D. - C.P.A.S. de Hamoir</t>
  </si>
  <si>
    <t>Loic JACOB</t>
  </si>
  <si>
    <t xml:space="preserve">Rue Gilles Del Cour, 10 </t>
  </si>
  <si>
    <t>Hamoir</t>
  </si>
  <si>
    <t>direction@cpas-hamoir.be</t>
  </si>
  <si>
    <t>S.M.D. - C.P.A.S. de Marchin</t>
  </si>
  <si>
    <t>Pierre FERIR</t>
  </si>
  <si>
    <t xml:space="preserve">Place de Belle-Maison, 1  </t>
  </si>
  <si>
    <t>MARCHIN</t>
  </si>
  <si>
    <t>renaud.jallet@cpasmarchin.be</t>
  </si>
  <si>
    <t>S.M.D. - C.P.A.S. de Dinant</t>
  </si>
  <si>
    <t>Ann DUMAY</t>
  </si>
  <si>
    <t xml:space="preserve">Rue Bourgmestre-Bribosia, 16 </t>
  </si>
  <si>
    <t>Dinant</t>
  </si>
  <si>
    <t>ann.dumay@cpas-dinant.be</t>
  </si>
  <si>
    <t>S.M.D. - C.P.A.S. de Florennes</t>
  </si>
  <si>
    <t>Marie Christine PIERARD</t>
  </si>
  <si>
    <t xml:space="preserve">Place Verte , 30 </t>
  </si>
  <si>
    <t>FLORENNES</t>
  </si>
  <si>
    <t>administration@cpasdeflorennes.be</t>
  </si>
  <si>
    <t>S.M.D. - C.P.A.S. de Jemeppe-sur-Sambre</t>
  </si>
  <si>
    <t>Marie-France BOUCKHUIT</t>
  </si>
  <si>
    <t xml:space="preserve">Place Communale, 19 </t>
  </si>
  <si>
    <t>Jemeppe-sur-Sambre</t>
  </si>
  <si>
    <t>stephane.lamy@jemeppe-sur-sambre.be</t>
  </si>
  <si>
    <t>S.M.D. - C.P.A.S. de Estaimpuis</t>
  </si>
  <si>
    <t>Jean-Michel NOTTEBAERT</t>
  </si>
  <si>
    <t xml:space="preserve">Rue de Berne(LN), 4 </t>
  </si>
  <si>
    <t>Estaimpuis</t>
  </si>
  <si>
    <t>cpas@estaimpuis.be</t>
  </si>
  <si>
    <t>S.M.D. - C.P.A.S. de Spa</t>
  </si>
  <si>
    <t>Alda Greoli</t>
  </si>
  <si>
    <t xml:space="preserve">Rue Hanster, 8 </t>
  </si>
  <si>
    <t>Spa</t>
  </si>
  <si>
    <t>info@cpasdespa.be</t>
  </si>
  <si>
    <t>S.M.D. - C.P.A.S. de Seraing</t>
  </si>
  <si>
    <t>Eric VANBRABANT</t>
  </si>
  <si>
    <t xml:space="preserve">Rue du Molinay, 60 </t>
  </si>
  <si>
    <t>Seraing</t>
  </si>
  <si>
    <t>seraing@seraing-cpas.be</t>
  </si>
  <si>
    <t>S.M.D. - C.P.A.S. de Le Roeulx</t>
  </si>
  <si>
    <t>Martine PATERNOSTRE</t>
  </si>
  <si>
    <t xml:space="preserve">Faubourg de Binche(R), 1 </t>
  </si>
  <si>
    <t>Le Roeulx</t>
  </si>
  <si>
    <t>info@cpas-leroeulx.be</t>
  </si>
  <si>
    <t>S.M.D. - C.P.A.S. de Plombières</t>
  </si>
  <si>
    <t>Lucien  LOCHT</t>
  </si>
  <si>
    <t xml:space="preserve">Place du 3ème Millénaire, 1 </t>
  </si>
  <si>
    <t>Plombières</t>
  </si>
  <si>
    <t>cpas@plombieres.be</t>
  </si>
  <si>
    <t>S.M.D. - C.P.A.S. d'Andenne</t>
  </si>
  <si>
    <t>Sandrine CRUSPIN</t>
  </si>
  <si>
    <t xml:space="preserve">Rue de l'Hôpital, 20 </t>
  </si>
  <si>
    <t>Andenne</t>
  </si>
  <si>
    <t>direction.generale@cpas-andenne.be</t>
  </si>
  <si>
    <t>S.M.D. - C.P.A.S. de Manage</t>
  </si>
  <si>
    <t>Marc BOITTE</t>
  </si>
  <si>
    <t xml:space="preserve">Place Albert Ier, 1A </t>
  </si>
  <si>
    <t>Manage</t>
  </si>
  <si>
    <t>Annie.Piette@manage-commune.be</t>
  </si>
  <si>
    <t>S.M.D. - C.P.A.S. de Waimes</t>
  </si>
  <si>
    <t>Mireille VANDEUREN-SERVAIS</t>
  </si>
  <si>
    <t xml:space="preserve">Place Baudouin, 1 </t>
  </si>
  <si>
    <t>Waimes</t>
  </si>
  <si>
    <t>cpas@waimes.be</t>
  </si>
  <si>
    <t>S.M.D. - C.P.A.S. de Silly</t>
  </si>
  <si>
    <t>Maitre</t>
  </si>
  <si>
    <t>Antoine RASNEUR</t>
  </si>
  <si>
    <t xml:space="preserve">Rue Ville Basse(Silly), 15 </t>
  </si>
  <si>
    <t>Silly</t>
  </si>
  <si>
    <t>direction@cpas-silly.be</t>
  </si>
  <si>
    <t>S.M.D. - C.P.A.S. de Eghezée</t>
  </si>
  <si>
    <t>Michel DUBUISSON</t>
  </si>
  <si>
    <t xml:space="preserve">Rue de la Poste, 33 </t>
  </si>
  <si>
    <t>LEUZE-LONGCHAMPS</t>
  </si>
  <si>
    <t>info@cpaseghezee.be</t>
  </si>
  <si>
    <t>S.M.D. - C.P.A.S. de Estinnes</t>
  </si>
  <si>
    <t>Catherine MINON</t>
  </si>
  <si>
    <t xml:space="preserve">Chaussée Brunehault(EMT), 147 </t>
  </si>
  <si>
    <t>Estinnes</t>
  </si>
  <si>
    <t>cpas@estinnes.be</t>
  </si>
  <si>
    <t>S.M.D. - C.P.A.S. d'Anderlues</t>
  </si>
  <si>
    <t>Lori GASBARRO-RIZZO</t>
  </si>
  <si>
    <t xml:space="preserve">Rue Paul Janson, 61 </t>
  </si>
  <si>
    <t>Anderlues</t>
  </si>
  <si>
    <t>cpasanderlues@cpas-anderlues.be</t>
  </si>
  <si>
    <t>S.M.D. - C.P.A.S. de Limbourg</t>
  </si>
  <si>
    <t>Melanie DEFAAZ</t>
  </si>
  <si>
    <t xml:space="preserve">Avenue Victor David, 50 </t>
  </si>
  <si>
    <t>Limbourg</t>
  </si>
  <si>
    <t>dominique.delhez@cpas-limbourg.be</t>
  </si>
  <si>
    <t>S.M.D. - C.P.A.S. de Marche-en-Famenne</t>
  </si>
  <si>
    <t>Stephan DE MUL</t>
  </si>
  <si>
    <t xml:space="preserve">Bld. du Midi, 20 </t>
  </si>
  <si>
    <t>MARCHE-EN-FAMENNE</t>
  </si>
  <si>
    <t>geraldine.santer@cpas.marche.be</t>
  </si>
  <si>
    <t>S.M.D. - C.P.A.S. de Courcelles</t>
  </si>
  <si>
    <t>Aurore  GOOSSENS</t>
  </si>
  <si>
    <t xml:space="preserve">Rue Baudouin 1er, 119 </t>
  </si>
  <si>
    <t>COURCELLES</t>
  </si>
  <si>
    <t>cpas.courcelles@cpascourcelles.eu</t>
  </si>
  <si>
    <t>S.M.D. - C.P.A.S. de Ouffet</t>
  </si>
  <si>
    <t>Renee MARCHAL-LARDOT</t>
  </si>
  <si>
    <t xml:space="preserve">Rue du Village, 3 </t>
  </si>
  <si>
    <t>Ouffet</t>
  </si>
  <si>
    <t>dg.cpas@ouffet.be</t>
  </si>
  <si>
    <t>S.M.D. - C.P.A.S. de Chiny</t>
  </si>
  <si>
    <t>Joelle DEBATY</t>
  </si>
  <si>
    <t xml:space="preserve">Rue du Faing, 10 </t>
  </si>
  <si>
    <t>CHINY (Jamoigne)</t>
  </si>
  <si>
    <t>delphine.cordier@chiny.be</t>
  </si>
  <si>
    <t>S.M.D. - C.P.A.S. de Jalhay</t>
  </si>
  <si>
    <t>Noelle WILLEM-REMACLE</t>
  </si>
  <si>
    <t xml:space="preserve">Place du Marché(SART), 164 </t>
  </si>
  <si>
    <t>Jalhay</t>
  </si>
  <si>
    <t>catherine.abrassart@cpasjalhay.be</t>
  </si>
  <si>
    <t>S.M.D. - C.P.A.S. de Binche</t>
  </si>
  <si>
    <t>Jean-Luc FAYT</t>
  </si>
  <si>
    <t xml:space="preserve">Rue de la Triperie(BIN), 16 </t>
  </si>
  <si>
    <t>Binche</t>
  </si>
  <si>
    <t>info@cpasbinche.be</t>
  </si>
  <si>
    <t>S.M.D. - C.P.A.S. de Jurbise</t>
  </si>
  <si>
    <t>Vincent CHANOINE</t>
  </si>
  <si>
    <t xml:space="preserve">Place d'Herchies(H), 1 </t>
  </si>
  <si>
    <t>Jurbise</t>
  </si>
  <si>
    <t>Sandrine.lardinoit@cpas-jurbise.be</t>
  </si>
  <si>
    <t>S.M.D. - C.P.A.S. de Vaux-sur-Sûre</t>
  </si>
  <si>
    <t>Pascale LAMOLINE-GREGOIRE</t>
  </si>
  <si>
    <t xml:space="preserve">Chaussée de Neufchâteau, 34 </t>
  </si>
  <si>
    <t>Vaux-sur-Sûre</t>
  </si>
  <si>
    <t>marie-france.havart@vauxsursure.be</t>
  </si>
  <si>
    <t>S.M.D. - C.P.A.S. de Erezée</t>
  </si>
  <si>
    <t>Julien PETER</t>
  </si>
  <si>
    <t xml:space="preserve">Rue des Combattants, 15 </t>
  </si>
  <si>
    <t>Erezée</t>
  </si>
  <si>
    <t>cpas@erezee.be</t>
  </si>
  <si>
    <t>S.M.D. - C.P.A.S. de Bastogne</t>
  </si>
  <si>
    <t>Jean-Michel GASPART</t>
  </si>
  <si>
    <t xml:space="preserve">Rue des Récollets, 12 </t>
  </si>
  <si>
    <t>Bastogne</t>
  </si>
  <si>
    <t>cpas@bastogne.be</t>
  </si>
  <si>
    <t>S.M.D. - C.P.A.S. de Nivelles</t>
  </si>
  <si>
    <t>Colette BLERET - DELMOTTE</t>
  </si>
  <si>
    <t xml:space="preserve">Rue Samiette, 70 </t>
  </si>
  <si>
    <t>NIVELLES</t>
  </si>
  <si>
    <t>natacha.ide@cpas-nivelles.be</t>
  </si>
  <si>
    <t>S.M.D. - C.P.A.S. d'Anthisnes</t>
  </si>
  <si>
    <t>Yolande HUPPE</t>
  </si>
  <si>
    <t xml:space="preserve">Cour d'Omalius, 1 </t>
  </si>
  <si>
    <t>Anthisnes</t>
  </si>
  <si>
    <t>cpas@anthisnes.be</t>
  </si>
  <si>
    <t>S.M.D. - C.P.A.S. de Morlanwelz</t>
  </si>
  <si>
    <t>Geraldine CANTIGNEAUX</t>
  </si>
  <si>
    <t xml:space="preserve">Place Albert 1er(MLZ), 13 </t>
  </si>
  <si>
    <t>Morlanwelz</t>
  </si>
  <si>
    <t>cpas@morlanwelz.be</t>
  </si>
  <si>
    <t>S.M.D. - C.P.A.S. de Quaregnon</t>
  </si>
  <si>
    <t>Alain TORREKENS</t>
  </si>
  <si>
    <t xml:space="preserve">Rue Jules Destrée, 352 </t>
  </si>
  <si>
    <t>Quaregnon</t>
  </si>
  <si>
    <t>veronique.roland@cpas.quaregnon.be</t>
  </si>
  <si>
    <t>S.M.D. - C.P.A.S. de Stoumont</t>
  </si>
  <si>
    <t>Albert ANDRE</t>
  </si>
  <si>
    <t xml:space="preserve">Route de l'Amblève, 45 </t>
  </si>
  <si>
    <t>Stoumont</t>
  </si>
  <si>
    <t>valerie.simon@stoumont.be</t>
  </si>
  <si>
    <t>S.M.D. - C.P.A.S. de Tinlot</t>
  </si>
  <si>
    <t>Christine GOBIET</t>
  </si>
  <si>
    <t xml:space="preserve">Rue de Tantonville, 4 </t>
  </si>
  <si>
    <t>Tinlot</t>
  </si>
  <si>
    <t>francoise.warnier@tinlot.be</t>
  </si>
  <si>
    <t>S.M.D. - C.P.A.S. de Boussu</t>
  </si>
  <si>
    <t>Nicolas BASTIEN</t>
  </si>
  <si>
    <t xml:space="preserve">Rue de la Fontaine, 127 </t>
  </si>
  <si>
    <t>HORNU</t>
  </si>
  <si>
    <t>moira.francois@boussu.be</t>
  </si>
  <si>
    <t>S.M.D. - C.P.A.S. de Soumagne</t>
  </si>
  <si>
    <t>Marielle THOMASSIN-BEMELMANS</t>
  </si>
  <si>
    <t>Rue de la Siroperie, 7 1</t>
  </si>
  <si>
    <t>SOUMAGNE</t>
  </si>
  <si>
    <t>renaud.bony@cpasdesoumagne.be</t>
  </si>
  <si>
    <t>S.M.D. - C.P.A.S. de Tintigny</t>
  </si>
  <si>
    <t>Anthony LOUETTE</t>
  </si>
  <si>
    <t xml:space="preserve">Rue de France,Tintigny, 49 </t>
  </si>
  <si>
    <t>Tintigny</t>
  </si>
  <si>
    <t>cpas.tintigny@tintigny.be</t>
  </si>
  <si>
    <t>S.M.D. - C.P.A.S. de Fontaine-l'Evêque</t>
  </si>
  <si>
    <t>Docteur</t>
  </si>
  <si>
    <t>Michele SICILIANO</t>
  </si>
  <si>
    <t xml:space="preserve">Place Cornille, 3 </t>
  </si>
  <si>
    <t>FONTAINE-L'EVEQUE</t>
  </si>
  <si>
    <t>marjorie.pezzuto@villedefontaine.be</t>
  </si>
  <si>
    <t>S.M.D. - C.P.A.S. de Neufchâteau</t>
  </si>
  <si>
    <t>Joelle DEVALET</t>
  </si>
  <si>
    <t xml:space="preserve">Grand-Place, 3 </t>
  </si>
  <si>
    <t>Neufchâteau</t>
  </si>
  <si>
    <t>julie.ledent@neufchateau.be</t>
  </si>
  <si>
    <t>S.M.D. - C.P.A.S. de Ottignies-Louvain-la-Neuve</t>
  </si>
  <si>
    <t>Marie-Pierre LAMBERT-LEWALLE</t>
  </si>
  <si>
    <t xml:space="preserve">Espace du Coeur de Ville, 1 </t>
  </si>
  <si>
    <t>Ottignies-Louvain-la-Neuve</t>
  </si>
  <si>
    <t>philippe.moureau@cpas.olln.be</t>
  </si>
  <si>
    <t>S.M.D. - C.P.A.S. de Mouscron</t>
  </si>
  <si>
    <t>Benoit SEGARD</t>
  </si>
  <si>
    <t xml:space="preserve">Avenue Royale, 5 </t>
  </si>
  <si>
    <t>Mouscron</t>
  </si>
  <si>
    <t>gautier.mestdag@cpasmouscron.be</t>
  </si>
  <si>
    <t>S.M.D. - C.P.A.S. de Péruwelz</t>
  </si>
  <si>
    <t>Georges HOCQ</t>
  </si>
  <si>
    <t xml:space="preserve">Rue de Roucourt, 85 </t>
  </si>
  <si>
    <t>PERUWELZ</t>
  </si>
  <si>
    <t>christopher.desmet@cpas.peruwelz.be</t>
  </si>
  <si>
    <t>S.M.D. - C.P.A.S. de Wellin</t>
  </si>
  <si>
    <t>Therese MAHY</t>
  </si>
  <si>
    <t xml:space="preserve">Grand'place, 8 </t>
  </si>
  <si>
    <t>Wellin</t>
  </si>
  <si>
    <t>liliane.lepage@cpas-wellin.be</t>
  </si>
  <si>
    <t>S.M.D. - C.P.A.S. de Genappe</t>
  </si>
  <si>
    <t>Vincent GIRBOUX</t>
  </si>
  <si>
    <t xml:space="preserve">Rue de Ways, 39 </t>
  </si>
  <si>
    <t>Genappe</t>
  </si>
  <si>
    <t>cpas@genappe-cpas.be</t>
  </si>
  <si>
    <t>S.M.D. - C.P.A.S. de Ferrières</t>
  </si>
  <si>
    <t>Sandrine MAQUINAY</t>
  </si>
  <si>
    <t xml:space="preserve">Rue de Lognoul, 6 </t>
  </si>
  <si>
    <t>Ferrières</t>
  </si>
  <si>
    <t>anne-france.crosnier@commune-ferrieres.be</t>
  </si>
  <si>
    <t>S.M.D. - C.P.A.S. de Bernissart</t>
  </si>
  <si>
    <t>Claude MONNIEZ</t>
  </si>
  <si>
    <t xml:space="preserve">Rue Joseph Wauters(BLA), 10 </t>
  </si>
  <si>
    <t>Bernissart</t>
  </si>
  <si>
    <t>directeur.general@cpas-bernissart.be</t>
  </si>
  <si>
    <t>S.M.D. - C.P.A.S. de Saint-Ghislain</t>
  </si>
  <si>
    <t>Severine DEMAREZ</t>
  </si>
  <si>
    <t xml:space="preserve">Parc Communal,  </t>
  </si>
  <si>
    <t>BAUDOUR</t>
  </si>
  <si>
    <t>info@cpassaintghislain.be</t>
  </si>
  <si>
    <t>S.M.D. - C.P.A.S. de Neupré</t>
  </si>
  <si>
    <t>Alain  BOUGARD</t>
  </si>
  <si>
    <t xml:space="preserve">Rue Duchêne(RR), 13 </t>
  </si>
  <si>
    <t>Neupré</t>
  </si>
  <si>
    <t>michael.perazzolo@cpasneupre.be</t>
  </si>
  <si>
    <t>S.M.D. - C.P.A.S. de Bertrix</t>
  </si>
  <si>
    <t>Vinciane PIERRARD</t>
  </si>
  <si>
    <t xml:space="preserve">Rue de la Gare, 38 </t>
  </si>
  <si>
    <t>Bertrix</t>
  </si>
  <si>
    <t>dg.cpas@bertrix.be</t>
  </si>
  <si>
    <t>S.M.D. - C.P.A.S. de Honnelles</t>
  </si>
  <si>
    <t>Pierre URBAIN</t>
  </si>
  <si>
    <t xml:space="preserve">Rue d'En Haut(ROI), 32 </t>
  </si>
  <si>
    <t>Honnelles</t>
  </si>
  <si>
    <t>philippe.helbecque-cpas@honnelles.be</t>
  </si>
  <si>
    <t>S.M.D. - C.P.A.S. de Dour</t>
  </si>
  <si>
    <t>Martine COQUELET</t>
  </si>
  <si>
    <t xml:space="preserve">Rue Emile Estiévenart, 5 </t>
  </si>
  <si>
    <t>Dour</t>
  </si>
  <si>
    <t>cpas.dour@cpas-dour.be</t>
  </si>
  <si>
    <t>S.M.D. - C.P.A.S. de Ciney</t>
  </si>
  <si>
    <t>Severine  GOEDERT</t>
  </si>
  <si>
    <t xml:space="preserve">Avenue de Namur, 12 </t>
  </si>
  <si>
    <t>Ciney</t>
  </si>
  <si>
    <t>vanessa.freson@cpasciney.be</t>
  </si>
  <si>
    <t>S.M.D. - C.P.A.S. de Beloeil</t>
  </si>
  <si>
    <t>Christian VANDEPUTTE</t>
  </si>
  <si>
    <t xml:space="preserve">Place de Basècles (Bas), 1 </t>
  </si>
  <si>
    <t>Beloeil</t>
  </si>
  <si>
    <t>stephane.canseliet@cpas-beloeil.be</t>
  </si>
  <si>
    <t>S.M.D. - C.P.A.S. de Trooz</t>
  </si>
  <si>
    <t>Etienne VENDY</t>
  </si>
  <si>
    <t xml:space="preserve">Rue de l'Eglise, 22 </t>
  </si>
  <si>
    <t>Trooz</t>
  </si>
  <si>
    <t>direction@cpastrooz.be</t>
  </si>
  <si>
    <t>S.M.D. - C.P.A.S. de Mont-de-l'Enclus</t>
  </si>
  <si>
    <t>Philippe D'HONDT</t>
  </si>
  <si>
    <t xml:space="preserve">Place d'Amougies(AM), 2 </t>
  </si>
  <si>
    <t>Mont-de-l'Enclus</t>
  </si>
  <si>
    <t>baveye.m-a.cpas@montdelenclus.be</t>
  </si>
  <si>
    <t>S.M.D. - C.P.A.S. de Rumes</t>
  </si>
  <si>
    <t>Martine DELZENNE</t>
  </si>
  <si>
    <t xml:space="preserve">Rue Albert 1er(LG), 33 </t>
  </si>
  <si>
    <t>Rumes</t>
  </si>
  <si>
    <t>direction@cpasrumes.be</t>
  </si>
  <si>
    <t>S.M.D. - C.P.A.S. d'Aubel</t>
  </si>
  <si>
    <t>Celine DENOEL-HUBIN</t>
  </si>
  <si>
    <t xml:space="preserve">Place Albert Ier, 8 </t>
  </si>
  <si>
    <t>Aubel</t>
  </si>
  <si>
    <t>dg.cpas@aubel.be</t>
  </si>
  <si>
    <t>S.M.D. - C.P.A.S. de Sambreville</t>
  </si>
  <si>
    <t>Vincenzo MANISCALCO</t>
  </si>
  <si>
    <t xml:space="preserve">av. Président Roosevelt, 14 </t>
  </si>
  <si>
    <t>TAMINES</t>
  </si>
  <si>
    <t>cpas@sambreville.be</t>
  </si>
  <si>
    <t>S.M.D. - C.P.A.S. de Ellezelles</t>
  </si>
  <si>
    <t>Pascaline  LEJOUR</t>
  </si>
  <si>
    <t xml:space="preserve">Rue Saint-Mortier, 14 </t>
  </si>
  <si>
    <t>Ellezelles</t>
  </si>
  <si>
    <t>cpas.info@ellezelles.be</t>
  </si>
  <si>
    <t>S.M.D. - C.P.A.S. de Esneux</t>
  </si>
  <si>
    <t>Steve METELITZIN</t>
  </si>
  <si>
    <t xml:space="preserve">Place du Souvenir, 1 </t>
  </si>
  <si>
    <t>TILFF</t>
  </si>
  <si>
    <t>cpas@cpasesneux.be</t>
  </si>
  <si>
    <t>S.M.D. - C.P.A.S. de Mont-Saint-Guibert</t>
  </si>
  <si>
    <t>Francoise DUCHATEAU - CHARLIER</t>
  </si>
  <si>
    <t xml:space="preserve">Grand'Rue, 39 </t>
  </si>
  <si>
    <t>Mont-Saint-Guibert</t>
  </si>
  <si>
    <t>info@cpas-mont-saint-guibert.be</t>
  </si>
  <si>
    <t>S.M.D. - C.P.A.S. de Bièvre</t>
  </si>
  <si>
    <t>Thierry LEONET</t>
  </si>
  <si>
    <t>Bièvre</t>
  </si>
  <si>
    <t>DG@cpasbievre.be</t>
  </si>
  <si>
    <t>S.M.D. - C.P.A.S. de Somme-Leuze</t>
  </si>
  <si>
    <t>Marianne COLLIN-FOURNEAU</t>
  </si>
  <si>
    <t xml:space="preserve">Rue du Centre, Baillonville, 2 </t>
  </si>
  <si>
    <t>Somme-Leuze</t>
  </si>
  <si>
    <t>jean.wener@cpas-sommeleuze.be</t>
  </si>
  <si>
    <t>S.M.D. - C.P.A.S. de Olne</t>
  </si>
  <si>
    <t>Nathalie BARBASON</t>
  </si>
  <si>
    <t xml:space="preserve">Rue Village, 89 </t>
  </si>
  <si>
    <t>Olne</t>
  </si>
  <si>
    <t>cpas@olne.be</t>
  </si>
  <si>
    <t>S.M.D. - C.P.A.S. de Couvin</t>
  </si>
  <si>
    <t>Jehanne DETRIXHE</t>
  </si>
  <si>
    <t xml:space="preserve">Route de Pesche, 21 </t>
  </si>
  <si>
    <t>Couvin</t>
  </si>
  <si>
    <t>dg@cpascouvin.be</t>
  </si>
  <si>
    <t>S.M.D. - C.P.A.S. de Stavelot</t>
  </si>
  <si>
    <t>Anne CABRON-WETZ</t>
  </si>
  <si>
    <t xml:space="preserve">Pré Messire, 22 </t>
  </si>
  <si>
    <t>Stavelot</t>
  </si>
  <si>
    <t>officiel.cpas-stavelot@stavelot.be</t>
  </si>
  <si>
    <t>S.M.D. - C.P.A.S. de Les Bons Villers</t>
  </si>
  <si>
    <t>Anne-Laure  DESMIT</t>
  </si>
  <si>
    <t xml:space="preserve">Place de Frasnes(FLG), 1 </t>
  </si>
  <si>
    <t>Les Bons Villers</t>
  </si>
  <si>
    <t>info@cpaslesbonsvillers.be</t>
  </si>
  <si>
    <t>S.M.D. - C.P.A.S. de Fernelmont</t>
  </si>
  <si>
    <t>Pascale JAVAUX</t>
  </si>
  <si>
    <t xml:space="preserve">Rue Goffin, Nov., 4 </t>
  </si>
  <si>
    <t>Fernelmont</t>
  </si>
  <si>
    <t>cpas@cpas-fernelmont.be</t>
  </si>
  <si>
    <t>S.M.D. - C.P.A.S. de Hotton</t>
  </si>
  <si>
    <t>Marie-Anne BENNE-GOVAERTS</t>
  </si>
  <si>
    <t xml:space="preserve">Rue des Ecoles, 29 </t>
  </si>
  <si>
    <t>Hotton</t>
  </si>
  <si>
    <t>info@cpashotton.be</t>
  </si>
  <si>
    <t>S.M.D. - C.P.A.S. de Meix-devant-Virton</t>
  </si>
  <si>
    <t>Patricia RICHARD</t>
  </si>
  <si>
    <t xml:space="preserve">Rue de Gérouville, 5 </t>
  </si>
  <si>
    <t>Meix-devant-Virton</t>
  </si>
  <si>
    <t>nicolas.schiltz@meix-devant-virton.be</t>
  </si>
  <si>
    <t>S.M.D. - C.P.A.S. de Pecq</t>
  </si>
  <si>
    <t>Philippe ANNECOUR</t>
  </si>
  <si>
    <t xml:space="preserve">Rue des Déportés(PEC), 10 </t>
  </si>
  <si>
    <t>Pecq</t>
  </si>
  <si>
    <t>bruno.hance@cpas-pecq.be</t>
  </si>
  <si>
    <t>S.M.D. - C.P.A.S. de Quiévrain</t>
  </si>
  <si>
    <t>Isabelle  CORDIEZ</t>
  </si>
  <si>
    <t xml:space="preserve">Rue Grande, 7/9 </t>
  </si>
  <si>
    <t>Quiévrain</t>
  </si>
  <si>
    <t>cpas@quievrain.be</t>
  </si>
  <si>
    <t>S.M.D. - C.P.A.S. de Frasnes-lez-Anvaing</t>
  </si>
  <si>
    <t xml:space="preserve">Valery GOSSELAIN </t>
  </si>
  <si>
    <t xml:space="preserve">Place de la Station(FB), 12 </t>
  </si>
  <si>
    <t>Frasnes-lez-Anvaing</t>
  </si>
  <si>
    <t>info@cpas-frasnes.be</t>
  </si>
  <si>
    <t>S.M.D. - C.P.A.S. de Hensies</t>
  </si>
  <si>
    <t>Fabrice FRANCOIS</t>
  </si>
  <si>
    <t xml:space="preserve">Place de Thulin(TH), 9 </t>
  </si>
  <si>
    <t>Hensies</t>
  </si>
  <si>
    <t>frederic.fort@cpas-hensies.be</t>
  </si>
  <si>
    <t>S.M.D. - C.P.A.S. de Hastière</t>
  </si>
  <si>
    <t>Annick  FONTINOY</t>
  </si>
  <si>
    <t xml:space="preserve">rue de France, 265 </t>
  </si>
  <si>
    <t>Agimont</t>
  </si>
  <si>
    <t>genevieve.dewandre@hastiere.be</t>
  </si>
  <si>
    <t>S.M.D. - C.P.A.S. de Erquelinnes</t>
  </si>
  <si>
    <t>Jean-Pierre LIBOTTE</t>
  </si>
  <si>
    <t xml:space="preserve">Rue du Quartier, 3 </t>
  </si>
  <si>
    <t>Erquelinnes</t>
  </si>
  <si>
    <t>bruno.lambert@erquelinnes.be</t>
  </si>
  <si>
    <t>S.M.D. - C.P.A.S. de Wavre</t>
  </si>
  <si>
    <t>Carine HERMAL</t>
  </si>
  <si>
    <t xml:space="preserve">Avenue Henri Lepage, 7 </t>
  </si>
  <si>
    <t>Wavre</t>
  </si>
  <si>
    <t>etienne.destat@cpaswavre.be</t>
  </si>
  <si>
    <t>S.M.D. - C.P.A.S. de Jodoigne</t>
  </si>
  <si>
    <t>Marie-Louise Houart</t>
  </si>
  <si>
    <t xml:space="preserve">Chaussée de Tirlemont(Jod.), 66 </t>
  </si>
  <si>
    <t>Jodoigne</t>
  </si>
  <si>
    <t>direction.cpas@jodoigne.be</t>
  </si>
  <si>
    <t>S.M.D. - C.P.A.S. de Fauvillers</t>
  </si>
  <si>
    <t>Nadine DE CLERCQ LOUIS</t>
  </si>
  <si>
    <t xml:space="preserve">Place Communale,Fauvillers, 310 </t>
  </si>
  <si>
    <t>Fauvillers</t>
  </si>
  <si>
    <t>cpas@fauvillers.be</t>
  </si>
  <si>
    <t>S.M.D. - C.P.A.S. de Libramont-Chevigny</t>
  </si>
  <si>
    <t>Cedric  WILLAY</t>
  </si>
  <si>
    <t xml:space="preserve">Rue du Printemps, 25 </t>
  </si>
  <si>
    <t>Libramont-Chevigny</t>
  </si>
  <si>
    <t>cpas@libramont.be</t>
  </si>
  <si>
    <t>S.M.D. - C.P.A.S. de Welkenraedt</t>
  </si>
  <si>
    <t>Isabelle STOMMEN</t>
  </si>
  <si>
    <t xml:space="preserve">Rue Saint-Paul, 63 </t>
  </si>
  <si>
    <t>Welkenraedt</t>
  </si>
  <si>
    <t>francoise.rademaker@cpas-welkenraedt.be</t>
  </si>
  <si>
    <t>S.M.D. - C.P.A.S. de Herbeumont</t>
  </si>
  <si>
    <t>Eddy  PIRLOT</t>
  </si>
  <si>
    <t xml:space="preserve">Rue Lauvaux, 31 </t>
  </si>
  <si>
    <t>Herbeumont</t>
  </si>
  <si>
    <t>cpas@herbeumont.be</t>
  </si>
  <si>
    <t>S.M.D. - C.P.A.S. de Manhay</t>
  </si>
  <si>
    <t>Laetitia  LESENFANTS</t>
  </si>
  <si>
    <t xml:space="preserve">Voie de la Libération, 4 </t>
  </si>
  <si>
    <t>Manhay</t>
  </si>
  <si>
    <t>cpas@manhay.org</t>
  </si>
  <si>
    <t>S.M.D. - C.P.A.S. d'Antoing</t>
  </si>
  <si>
    <t>Claudy BILLOUEZ</t>
  </si>
  <si>
    <t xml:space="preserve">Chemin de Saint-Druon, 1 </t>
  </si>
  <si>
    <t>Antoing</t>
  </si>
  <si>
    <t>julie.englebert@cpas-antoing.be</t>
  </si>
  <si>
    <t>S.M.D. - C.P.A.S. de Perwez</t>
  </si>
  <si>
    <t>Veronique BIDOUL</t>
  </si>
  <si>
    <t xml:space="preserve">Rue des Marronniers, 4 </t>
  </si>
  <si>
    <t>Perwez</t>
  </si>
  <si>
    <t>info@cpasperwez.be</t>
  </si>
  <si>
    <t>S.M.D. - C.P.A.S. de Onhaye</t>
  </si>
  <si>
    <t>Gerard COX</t>
  </si>
  <si>
    <t xml:space="preserve">Rue Albert-Martin, 3 </t>
  </si>
  <si>
    <t>Onhaye</t>
  </si>
  <si>
    <t>cpas.onhaye@onhaye.be</t>
  </si>
  <si>
    <t>S.M.D. - C.P.A.S. de Sivry-Rance</t>
  </si>
  <si>
    <t>Magali SCHEPERS</t>
  </si>
  <si>
    <t xml:space="preserve">Rue Godart, 2 </t>
  </si>
  <si>
    <t>Sivry-Rance</t>
  </si>
  <si>
    <t>cpas@sivry-rance.be</t>
  </si>
  <si>
    <t>S.M.D. - C.P.A.S. de Visé</t>
  </si>
  <si>
    <t>Nadine LACH</t>
  </si>
  <si>
    <t xml:space="preserve">Rue de la Chinstrée(VIS), 2 </t>
  </si>
  <si>
    <t>Visé</t>
  </si>
  <si>
    <t>thibaut.maes@cpasvise.be</t>
  </si>
  <si>
    <t>S.M.D. - C.P.A.S. de Lierneux</t>
  </si>
  <si>
    <t>Laurent LAMBOTTE</t>
  </si>
  <si>
    <t xml:space="preserve">Rue des Véhinnes, 1 </t>
  </si>
  <si>
    <t>Lierneux</t>
  </si>
  <si>
    <t>secretaire.cpas@lierneux.be</t>
  </si>
  <si>
    <t>S.M.D. - C.P.A.S. de Gerpinnes</t>
  </si>
  <si>
    <t>Jacques LAMBERT</t>
  </si>
  <si>
    <t xml:space="preserve">Rue des Ecoles(ACO), 31 </t>
  </si>
  <si>
    <t>Gerpinnes</t>
  </si>
  <si>
    <t>secretariat@cpasgerpinnes.be</t>
  </si>
  <si>
    <t>S.M.D. - C.P.A.S. de La Bruyère</t>
  </si>
  <si>
    <t>Jean-Marc TOUSSAINT</t>
  </si>
  <si>
    <t xml:space="preserve">Rue des Dames-Blanches, Rhisnes, 1 </t>
  </si>
  <si>
    <t>La Bruyère</t>
  </si>
  <si>
    <t>guillaume.bauwens@cpas.labruyere.be</t>
  </si>
  <si>
    <t>S.M.D. - C.P.A.S. de Brugelette</t>
  </si>
  <si>
    <t>Raoul ROLIN</t>
  </si>
  <si>
    <t xml:space="preserve">Rue des Déportés(B), 1 </t>
  </si>
  <si>
    <t>Brugelette</t>
  </si>
  <si>
    <t>jean.morel@cpasbrugelette.be</t>
  </si>
  <si>
    <t>S.M.D. - C.P.A.S. de Court-Saint-Etienne</t>
  </si>
  <si>
    <t>Steve  DE WEVERE</t>
  </si>
  <si>
    <t xml:space="preserve">Rue Defalque, 4 </t>
  </si>
  <si>
    <t>Court-Saint-Etienne</t>
  </si>
  <si>
    <t>catherine.navarre@cpas-court-saint-etienne.be</t>
  </si>
  <si>
    <t>S.M.D. - C.P.A.S. de Gesves</t>
  </si>
  <si>
    <t>Nathalie PISTRIN</t>
  </si>
  <si>
    <t xml:space="preserve">Rue de la Pichelotte, 9 A </t>
  </si>
  <si>
    <t>Gesves</t>
  </si>
  <si>
    <t>sophie.jerouville@cpas.gesves.be</t>
  </si>
  <si>
    <t>S.M.D. - C.P.A.S. de Mettet</t>
  </si>
  <si>
    <t>Karinne RECLOUX</t>
  </si>
  <si>
    <t xml:space="preserve">Place Joseph Meunier, 31 </t>
  </si>
  <si>
    <t>Mettet</t>
  </si>
  <si>
    <t>sigrid.reff@cpas-mettet.be</t>
  </si>
  <si>
    <t>S.M.D. - C.P.A.S. de Rixensart</t>
  </si>
  <si>
    <t>Gaetan PIRART</t>
  </si>
  <si>
    <t xml:space="preserve">Rue de Messe, 9 </t>
  </si>
  <si>
    <t>Rixensart</t>
  </si>
  <si>
    <t>laurence.vanderlinden@rixensart.be</t>
  </si>
  <si>
    <t>S.M.D. - C.P.A.S. de Celles</t>
  </si>
  <si>
    <t>Michael BUSINE</t>
  </si>
  <si>
    <t>Rue Parfait, 14 Bte 1</t>
  </si>
  <si>
    <t>CELLES</t>
  </si>
  <si>
    <t>info@cpascelles.be</t>
  </si>
  <si>
    <t>S.M.D. - C.P.A.S. de Floreffe</t>
  </si>
  <si>
    <t>Carine HENRY</t>
  </si>
  <si>
    <t xml:space="preserve">rue de la Glacerie, 6 </t>
  </si>
  <si>
    <t>Franière</t>
  </si>
  <si>
    <t>n.glibert@cpasfloreffe.be</t>
  </si>
  <si>
    <t>S.M.D. - C.P.A.S. de Chièvres</t>
  </si>
  <si>
    <t>Sophie Dessoignies</t>
  </si>
  <si>
    <t xml:space="preserve">Grand'place, 25 </t>
  </si>
  <si>
    <t>Chièvres</t>
  </si>
  <si>
    <t>as.delestray@chievres.be</t>
  </si>
  <si>
    <t>Infor-Famille Liège</t>
  </si>
  <si>
    <t>Dominique QUETIN</t>
  </si>
  <si>
    <t xml:space="preserve">Rue de Pitteurs, 8 </t>
  </si>
  <si>
    <t>Liège</t>
  </si>
  <si>
    <t>mediationdedettes.liege@inforfamille.be</t>
  </si>
  <si>
    <t>Actions sociales du Brabant wallon</t>
  </si>
  <si>
    <t>Robert Vertenueil</t>
  </si>
  <si>
    <t xml:space="preserve">Chaussée de Mons, 228 </t>
  </si>
  <si>
    <t>Tubize</t>
  </si>
  <si>
    <t>christine.tielemans@solidaris.be</t>
  </si>
  <si>
    <t>Némésis Charleroi</t>
  </si>
  <si>
    <t>Hervé DESSEILLE</t>
  </si>
  <si>
    <t xml:space="preserve">place du Nord Michel Levie, 22 </t>
  </si>
  <si>
    <t>Charleroi</t>
  </si>
  <si>
    <t>direction@nemesischarleroi.be</t>
  </si>
  <si>
    <t>Mutualité Solidaris</t>
  </si>
  <si>
    <t>Philippe LIZIN</t>
  </si>
  <si>
    <t xml:space="preserve">Rue Douffet, 36 </t>
  </si>
  <si>
    <t>gaelle.lemercier@solidaris.be</t>
  </si>
  <si>
    <t>Solidarités plurielles de l'Entre-Sambre et Meuse</t>
  </si>
  <si>
    <t>Philippe Cuvelier</t>
  </si>
  <si>
    <t xml:space="preserve">Boulevard du Fort, Mar., 52 </t>
  </si>
  <si>
    <t>coordination@solidaritesplurielles.be</t>
  </si>
  <si>
    <t>G.A.S.C.O.T.</t>
  </si>
  <si>
    <t>Fabienne DEROCK</t>
  </si>
  <si>
    <t xml:space="preserve">Rue Roger Delizée, 9 </t>
  </si>
  <si>
    <t>Viroinval</t>
  </si>
  <si>
    <t>Mediation.dettes@gascot.be</t>
  </si>
  <si>
    <t>Resto du coeur de Namur - Maison de la Solidarité</t>
  </si>
  <si>
    <t>Rosario GALANTE</t>
  </si>
  <si>
    <t xml:space="preserve">Rue d'Arquet, 3-5 </t>
  </si>
  <si>
    <t>Namur</t>
  </si>
  <si>
    <t>mat@rdcn.be</t>
  </si>
  <si>
    <t>Service social des Services du Gouvernement wallon</t>
  </si>
  <si>
    <t/>
  </si>
  <si>
    <t xml:space="preserve"> </t>
  </si>
  <si>
    <t xml:space="preserve">Rue Dewez, 49 </t>
  </si>
  <si>
    <t>anne-sophie.george@ssrw.be</t>
  </si>
  <si>
    <t>Office central d'Action sociale et culturelle au Profit des Membres de la Communauté militaire</t>
  </si>
  <si>
    <t xml:space="preserve">Rue Bruyn - (Bloc FO), 1 </t>
  </si>
  <si>
    <t>BRUXELLES</t>
  </si>
  <si>
    <t>marie-ange.delfosse@ocasc.be</t>
  </si>
  <si>
    <t>Aide Action Médiation</t>
  </si>
  <si>
    <t>Virginie HOUSSA</t>
  </si>
  <si>
    <t xml:space="preserve">Rue Joseph Wauters(WAN), 57 </t>
  </si>
  <si>
    <t>Wanze</t>
  </si>
  <si>
    <t>info@aideactionmediation.org</t>
  </si>
  <si>
    <t>Mutualité chrétienne du Hainaut oriental</t>
  </si>
  <si>
    <t>Benoît Bert</t>
  </si>
  <si>
    <t xml:space="preserve">Rue du Douaire, 40 </t>
  </si>
  <si>
    <t>benoit.bert@mc.be</t>
  </si>
  <si>
    <t>Groupe Régional contre le Surendettement</t>
  </si>
  <si>
    <t>Delphine MONNOYER</t>
  </si>
  <si>
    <t xml:space="preserve">Fond de Malonne, 127 </t>
  </si>
  <si>
    <t>Malonne</t>
  </si>
  <si>
    <t>administration@greasur.be</t>
  </si>
  <si>
    <t>Service rural de Médiation de Dettes en Hesbaye</t>
  </si>
  <si>
    <t>Marie-France LEONARD</t>
  </si>
  <si>
    <t xml:space="preserve">Rue de l'Eglise, 5 </t>
  </si>
  <si>
    <t>Faimes</t>
  </si>
  <si>
    <t>mariefrance.leonet@srmd.be</t>
  </si>
  <si>
    <t>Formation Encadrement Espace Social</t>
  </si>
  <si>
    <t>Sandra AUDIN</t>
  </si>
  <si>
    <t xml:space="preserve">Amphithéâtre Hadès(H), 154 </t>
  </si>
  <si>
    <t>Boussu</t>
  </si>
  <si>
    <t>m.barbieux@asblfees.be</t>
  </si>
  <si>
    <t>Centre Hommes Femmes Verviers</t>
  </si>
  <si>
    <t>Jeannine GERLACH</t>
  </si>
  <si>
    <t xml:space="preserve">Rue de Hodimont, 44 </t>
  </si>
  <si>
    <t>Verviers</t>
  </si>
  <si>
    <t>service.social@cfhv.be</t>
  </si>
  <si>
    <t>Promotion Services</t>
  </si>
  <si>
    <t>Eddy DELGADO Y ALVAREZ</t>
  </si>
  <si>
    <t xml:space="preserve">Rue Julien Durant, 58 </t>
  </si>
  <si>
    <t>asbl.promotion.services@gmail.com</t>
  </si>
  <si>
    <t>Maison Internationale de Mons</t>
  </si>
  <si>
    <t>Patrick LAMBAERE</t>
  </si>
  <si>
    <t xml:space="preserve">Rue d'Havré, 97 </t>
  </si>
  <si>
    <t>Mons</t>
  </si>
  <si>
    <t>servicesocialmi.mons@gmail.com</t>
  </si>
  <si>
    <t>Maison sociale de Gosselies</t>
  </si>
  <si>
    <t>Michel QUINET</t>
  </si>
  <si>
    <t xml:space="preserve">Place des Combattants, 19 </t>
  </si>
  <si>
    <t>administration@maisonsociale.be</t>
  </si>
  <si>
    <t>S.I.S. - C.P.A.S. de Flémalle</t>
  </si>
  <si>
    <t>SIS</t>
  </si>
  <si>
    <t>S.I.S. - C.P.A.S. de Mons</t>
  </si>
  <si>
    <t>S.I.S. - C.P.A.S. de Marche-en-Famenne</t>
  </si>
  <si>
    <t>S.I.S. - C.P.A.S. de CHIMAY "Coup de Pouce"</t>
  </si>
  <si>
    <t>Eric BRIARD</t>
  </si>
  <si>
    <t xml:space="preserve">Place Léoplod, 12 </t>
  </si>
  <si>
    <t>CHIMAY</t>
  </si>
  <si>
    <t>info@cpaschimay.be</t>
  </si>
  <si>
    <t>S.I.S. - C.P.A.S. de Soignies</t>
  </si>
  <si>
    <t>S.I.S. - C.P.A.S. de Ecaussinnes</t>
  </si>
  <si>
    <t>S.I.S. - C.P.A.S. de COURCELLES</t>
  </si>
  <si>
    <t>S.I.S. - C.P.A.S. de Liège "Ferme de la Vache"</t>
  </si>
  <si>
    <t>S.I.S. - C.P.A.S. de Manage</t>
  </si>
  <si>
    <t>S.I.S. - C.P.A.S. d'Amay</t>
  </si>
  <si>
    <t>Luc MELON</t>
  </si>
  <si>
    <t xml:space="preserve">Chée Freddy Terwagne, 76a </t>
  </si>
  <si>
    <t>AMAY</t>
  </si>
  <si>
    <t>cpas.amay@amay.be</t>
  </si>
  <si>
    <t>S.I.S. - C.P.A.S. de CHAPELLE-LEZ-HERLAIMONT</t>
  </si>
  <si>
    <t>S.I.S. - C.P.A.S. de La Louvière "Ateliers citoyens"</t>
  </si>
  <si>
    <t>S.I.S. - C.P.A.S. de La Louvière "Développement personnel"</t>
  </si>
  <si>
    <t>S.I.S. - C.P.A.S. de Liège "Maison de la Citoyenneté"</t>
  </si>
  <si>
    <t>S.I.S. - C.P.A.S. de EGHEZEE</t>
  </si>
  <si>
    <t>S.I.S. - C.P.A.S. de Seraing</t>
  </si>
  <si>
    <t>S.I.S. - C.P.A.S. de Oupeye "Maison de quartier"</t>
  </si>
  <si>
    <t>S.I.S. - C.P.A.S. de Verviers "Ateliers du mieux-être"</t>
  </si>
  <si>
    <t>S.I.S. - C.P.A.S. de Fleurus</t>
  </si>
  <si>
    <t>S.I.S. - C.P.A.S. de Charleroi "Espace Citoyen de Marchienne Docherie"</t>
  </si>
  <si>
    <t>S.I.S. - C.P.A.S. de Charleroi "Espace Citoyen de Charleroi-Porte Ouest"</t>
  </si>
  <si>
    <t>S.I.S. - C.P.A.S. de Charleroi "Espace Citoyen de Dampremy"</t>
  </si>
  <si>
    <t>S.I.S. - C.P.A.S. de Charleroi "Passage 45"</t>
  </si>
  <si>
    <t>S.I.S. - C.P.A.S. de BLEGNY</t>
  </si>
  <si>
    <t>Myriam ABAD-PERICK</t>
  </si>
  <si>
    <t xml:space="preserve">Esplanade de Cuyper Beniest, 7/13 </t>
  </si>
  <si>
    <t>Saive</t>
  </si>
  <si>
    <t>pierre.cloots@cpasblegny.be</t>
  </si>
  <si>
    <t>S.I.S. - C.P.A.S. de BRAINE-LE-COMTE</t>
  </si>
  <si>
    <t>S.I.S. - C.P.A.S. de FLORENNES</t>
  </si>
  <si>
    <t>D.E.F.I.T.S.</t>
  </si>
  <si>
    <t>Natacha ROSSIGNOLE</t>
  </si>
  <si>
    <t xml:space="preserve">Rue Saint Roch, 154 </t>
  </si>
  <si>
    <t>TELLIN</t>
  </si>
  <si>
    <t>dominique.gisquet@defits.be</t>
  </si>
  <si>
    <t>S.I.S. - C.P.A.S. de BOUSSU</t>
  </si>
  <si>
    <t>S.I.S. - C.P.A.S. de CHÂTELET</t>
  </si>
  <si>
    <t>S.I.S. - C.P.A.S. de Liège "Maison Carrefour"</t>
  </si>
  <si>
    <t>S.I.S. - C.P.A.S. de Beyne-Heusay</t>
  </si>
  <si>
    <t>S.I.S. - C.P.A.S. de Frameries "Framaction"</t>
  </si>
  <si>
    <t>S.I.S. - C.P.A.S. de CHAUDFONTAINE</t>
  </si>
  <si>
    <t>S.I.S. - C.P.A.S. de Waremme "PEPS"</t>
  </si>
  <si>
    <t>S.I.S. - C.P.A.S. d'Arlon</t>
  </si>
  <si>
    <t>S.I.S. - C.P.A.S. de Fontaine-l'Evêque</t>
  </si>
  <si>
    <t>S.I.S. - C.P.A.S. de Marchin</t>
  </si>
  <si>
    <t>S.I.S. - C.P.A.S. de Colfontaine</t>
  </si>
  <si>
    <t>S.I.S. - C.P.A.S. de Soumagne "La maison 88"</t>
  </si>
  <si>
    <t>S.I.S. - C.P.A.S. de Houffalize "L'@rchipel"</t>
  </si>
  <si>
    <t>S.I.S. - C.P.A.S. de Namur</t>
  </si>
  <si>
    <t>S.I.S. - C.P.A.S. d'Ath</t>
  </si>
  <si>
    <t>S.I.S. - C.P.A.S. de Esneux "La balle au bond"</t>
  </si>
  <si>
    <t>S.I.S. - C.P.A.S. de Saint-Ghislain</t>
  </si>
  <si>
    <t>S.I.S. - C.P.A.S. de Sambreville</t>
  </si>
  <si>
    <t>S.I.S. - C.P.A.S. de Gembloux</t>
  </si>
  <si>
    <t>S.I.S. - C.P.A.S. de Herstal "Chrysalide"</t>
  </si>
  <si>
    <t>Intégra plus</t>
  </si>
  <si>
    <t>Cécile COLIN</t>
  </si>
  <si>
    <t xml:space="preserve">Chainrue, 3 </t>
  </si>
  <si>
    <t>BARVAUX-SUR-OURTHE</t>
  </si>
  <si>
    <t>coordination@integra-plus.be</t>
  </si>
  <si>
    <t>S.I.S. - C.P.A.S. de Péruwelz</t>
  </si>
  <si>
    <t>S.I.S. - C.P.A.S. de Virton</t>
  </si>
  <si>
    <t>S.I.S. - C.P.A.S. de Fléron</t>
  </si>
  <si>
    <t>S.I.S. - C.P.A.S. de Mouscron</t>
  </si>
  <si>
    <t>S.I.S. - C.P.A.S. de Sprimont</t>
  </si>
  <si>
    <t>S.I.S. - C.P.A.S. de Nivelles "Activation"</t>
  </si>
  <si>
    <t>S.I.S. - C.P.A.S. de Thuin "Chrysalide"</t>
  </si>
  <si>
    <t>S.I.S. - C.P.A.S. de Tubize</t>
  </si>
  <si>
    <t>Frederic JADIN</t>
  </si>
  <si>
    <t xml:space="preserve">Rue des Frères Taymans, 32 </t>
  </si>
  <si>
    <t>TUBIZE</t>
  </si>
  <si>
    <t>info@cpas-tubize.be</t>
  </si>
  <si>
    <t>S.I.S. - C.P.A.S. de Quaregnon</t>
  </si>
  <si>
    <t>S.I.S. - C.P.A.S. de Comines-Warneton</t>
  </si>
  <si>
    <t>S.I.S. - C.P.A.S. de Bernissart</t>
  </si>
  <si>
    <t>S.I.S. - C.P.A.S. de Binche</t>
  </si>
  <si>
    <t>Le Rebond (ASBL GABS)</t>
  </si>
  <si>
    <t>Valérie ALBERTUCCIO</t>
  </si>
  <si>
    <t xml:space="preserve">rue des Glaces nationales, 142-144 </t>
  </si>
  <si>
    <t>AUVELAIS</t>
  </si>
  <si>
    <t>subsides@gabs.be</t>
  </si>
  <si>
    <t>Ouvre-Boîtes</t>
  </si>
  <si>
    <t>Véronique PUTSEYS</t>
  </si>
  <si>
    <t xml:space="preserve">Rue aux Souris, 7 </t>
  </si>
  <si>
    <t>contact@ouvre-boites.be</t>
  </si>
  <si>
    <t>Solidarités Nouvelles</t>
  </si>
  <si>
    <t>Michel COLON</t>
  </si>
  <si>
    <t xml:space="preserve">Boulevard Jacques Bertrand, 8 </t>
  </si>
  <si>
    <t>h.aitlahcen@solidaritesnouvelles.org</t>
  </si>
  <si>
    <t>Collectif Logement - maison de la Solidarité</t>
  </si>
  <si>
    <t>Bernadette MICHEL</t>
  </si>
  <si>
    <t xml:space="preserve">rue Zénobe Gramme, 42 </t>
  </si>
  <si>
    <t>HANNUT</t>
  </si>
  <si>
    <t>info@collectiflogement.be</t>
  </si>
  <si>
    <t>Steel Coal (ASBL AIGS)</t>
  </si>
  <si>
    <t>Albert CREPIN</t>
  </si>
  <si>
    <t xml:space="preserve">Rue Vert Vinâve, 60 </t>
  </si>
  <si>
    <t>VOTTEM</t>
  </si>
  <si>
    <t>steel.coal@aigs.be</t>
  </si>
  <si>
    <t>People's Place</t>
  </si>
  <si>
    <t>Daniel MARTIN</t>
  </si>
  <si>
    <t xml:space="preserve">Rue Jean-Hubert Cavens, 49 </t>
  </si>
  <si>
    <t>MALMEDY</t>
  </si>
  <si>
    <t>hanife.catalkaya@peoplesplace.be</t>
  </si>
  <si>
    <t>Toudi Boudji (ASBL Comme chez nous)</t>
  </si>
  <si>
    <t>Michel PETRE</t>
  </si>
  <si>
    <t>rue de Charleville, 36 c</t>
  </si>
  <si>
    <t>contact@asblcommecheznous.be</t>
  </si>
  <si>
    <t>Revers</t>
  </si>
  <si>
    <t>Géry PATERNOTTE</t>
  </si>
  <si>
    <t xml:space="preserve">Rue Maghin, 19 </t>
  </si>
  <si>
    <t>pierrenicolas.bourcier@revers.be</t>
  </si>
  <si>
    <t>FORM'ANIM</t>
  </si>
  <si>
    <t>Jean-Pierre STEFFENS</t>
  </si>
  <si>
    <t xml:space="preserve">rue du Papillon, 45 </t>
  </si>
  <si>
    <t>SERAING</t>
  </si>
  <si>
    <t>michele.simon@formanim.be</t>
  </si>
  <si>
    <t>Sans-logis - SIS</t>
  </si>
  <si>
    <t>Jean-Marc VAN DURME</t>
  </si>
  <si>
    <t xml:space="preserve">rue Saint Laurent, 172 </t>
  </si>
  <si>
    <t>secretariat@sans-logis.be</t>
  </si>
  <si>
    <t>RaCYNes</t>
  </si>
  <si>
    <t>Pascale LARUELLE</t>
  </si>
  <si>
    <t xml:space="preserve">rue du Moulin, 65 </t>
  </si>
  <si>
    <t>HACCOURT</t>
  </si>
  <si>
    <t>alexandre@racynes.be</t>
  </si>
  <si>
    <t>Téléservice Seraing</t>
  </si>
  <si>
    <t>Marie-Madeleine PETIT</t>
  </si>
  <si>
    <t xml:space="preserve">Av. Wuidar, 79 </t>
  </si>
  <si>
    <t>OUGREE</t>
  </si>
  <si>
    <t>teleserviceseraing@skynet.be</t>
  </si>
  <si>
    <t>La Teignouse Aywaille</t>
  </si>
  <si>
    <t>Vincent MOYSE</t>
  </si>
  <si>
    <t xml:space="preserve">Av. François Cornesse, 61 </t>
  </si>
  <si>
    <t>AYWAILLE</t>
  </si>
  <si>
    <t>lateignouse@lateignouse.be</t>
  </si>
  <si>
    <t>L'Elan - "Les Cramignons"</t>
  </si>
  <si>
    <t>Luc JANSEN</t>
  </si>
  <si>
    <t>cramignons@aigs.be</t>
  </si>
  <si>
    <t>Sac à Dos (ASBL Accueil et vie)</t>
  </si>
  <si>
    <t>Janine Jeaunieaux</t>
  </si>
  <si>
    <t xml:space="preserve">Rue Jules Escoyez, 28 </t>
  </si>
  <si>
    <t>etiennegoret@hotmail.com</t>
  </si>
  <si>
    <t>Tremplin (ASBL La Bobine)</t>
  </si>
  <si>
    <t>Danielle CLAUSSE</t>
  </si>
  <si>
    <t>Av. Georges-Truffaut, 18 bte 1</t>
  </si>
  <si>
    <t>BRESSOUX</t>
  </si>
  <si>
    <t>cecile.hoornaert@labobine.be</t>
  </si>
  <si>
    <t>Entraide-Ghlin</t>
  </si>
  <si>
    <t>Th BUSSCHAERT</t>
  </si>
  <si>
    <t xml:space="preserve">place de Ghlin, 19 </t>
  </si>
  <si>
    <t>GHLIN</t>
  </si>
  <si>
    <t>entraide.adm@gmail.com</t>
  </si>
  <si>
    <t>Les Hirondelles</t>
  </si>
  <si>
    <t>Francis BASTIN</t>
  </si>
  <si>
    <t>SPA</t>
  </si>
  <si>
    <t>hirondelles.sis@skynet.be</t>
  </si>
  <si>
    <t>Eclat de rire</t>
  </si>
  <si>
    <t>Jean-Marc GALAND</t>
  </si>
  <si>
    <t xml:space="preserve">rue Xhovémont, 172 </t>
  </si>
  <si>
    <t>direction@eclatderire.be</t>
  </si>
  <si>
    <t>La Rochelle</t>
  </si>
  <si>
    <t>Claudio MARINI</t>
  </si>
  <si>
    <t xml:space="preserve">Rue de l'abbaye de Liessies, 2 </t>
  </si>
  <si>
    <t>ROUX</t>
  </si>
  <si>
    <t>asbllarochelle@gmail.com</t>
  </si>
  <si>
    <t>Miroir Vagabond</t>
  </si>
  <si>
    <t>Jérôme PETIT</t>
  </si>
  <si>
    <t xml:space="preserve">Vieille-Route-de-Marenne, 2 </t>
  </si>
  <si>
    <t>BOURDON</t>
  </si>
  <si>
    <t>e.jacquemin@miroirvagabond.be</t>
  </si>
  <si>
    <t>La Source</t>
  </si>
  <si>
    <t>Eve JUMEL</t>
  </si>
  <si>
    <t xml:space="preserve">Rue du Brutz, 3 </t>
  </si>
  <si>
    <t>BOUILLON</t>
  </si>
  <si>
    <t>lasource@lasource.be</t>
  </si>
  <si>
    <t>Entraide de Courcelles</t>
  </si>
  <si>
    <t>Bernard Beguin</t>
  </si>
  <si>
    <t xml:space="preserve">Rue Saint Roch, 4 </t>
  </si>
  <si>
    <t>Courcelles</t>
  </si>
  <si>
    <t>beguin.bernard@skynet.be</t>
  </si>
  <si>
    <t>Brin de Causette (ASBL Téléservice de Verviers)</t>
  </si>
  <si>
    <t>Marie-Christine KRINGS</t>
  </si>
  <si>
    <t xml:space="preserve">Rue Paul Janson, 21 </t>
  </si>
  <si>
    <t>co.sisterman@hotmail.com</t>
  </si>
  <si>
    <t>La Teignouse Hamoir</t>
  </si>
  <si>
    <t>Année</t>
  </si>
  <si>
    <t>Augmentation par rapport à 2019</t>
  </si>
  <si>
    <t>Privé</t>
  </si>
  <si>
    <t>Public</t>
  </si>
  <si>
    <t>Type_op</t>
  </si>
  <si>
    <t>Type_LIB</t>
  </si>
  <si>
    <t>SIS privés</t>
  </si>
  <si>
    <t>SMD privés</t>
  </si>
  <si>
    <t>SIS publics</t>
  </si>
  <si>
    <t>SMD publics</t>
  </si>
  <si>
    <t>S.I.S. - C.P.A.S. de Wanze</t>
  </si>
  <si>
    <t>S.I.S. - C.P.A.S de Vielsalm</t>
  </si>
  <si>
    <t>Chaussée de Wavre, 39</t>
  </si>
  <si>
    <t>WANZE</t>
  </si>
  <si>
    <t>cpas@cpas-wanze.be</t>
  </si>
  <si>
    <t>cedric.bronfort@lecoupdepouce.eu</t>
  </si>
  <si>
    <t>ENG_J_2025</t>
  </si>
  <si>
    <t>ENG_J_2024</t>
  </si>
  <si>
    <t>Etape</t>
  </si>
  <si>
    <t>direction@letape.be</t>
  </si>
  <si>
    <t>rue du Sondart 17</t>
  </si>
  <si>
    <t>Tournai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</si>
</sst>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00000"/>
    <numFmt numFmtId="165" formatCode="dd/mm"/>
  </numFmts>
  <fonts count="20">
    <font>
      <sz val="11"/>
      <color theme="1"/>
      <name val="Calibri"/>
      <family val="2"/>
      <scheme val="minor"/>
    </font>
    <font>
      <sz val="11"/>
      <color rgb="FF000000"/>
      <name val="Calibri"/>
      <family val="2"/>
      <scheme val="minor"/>
    </font>
    <font>
      <sz val="11"/>
      <color theme="1"/>
      <name val="Calibri"/>
      <family val="2"/>
      <scheme val="minor"/>
    </font>
    <font>
      <b/>
      <sz val="12"/>
      <color theme="1"/>
      <name val="Calibri"/>
      <family val="2"/>
      <scheme val="minor"/>
    </font>
    <font>
      <b/>
      <sz val="11"/>
      <color theme="1"/>
      <name val="Calibri"/>
      <family val="2"/>
    </font>
    <font>
      <sz val="11"/>
      <color theme="1"/>
      <name val="Calibri"/>
      <family val="2"/>
    </font>
    <font>
      <u/>
      <sz val="11"/>
      <color theme="10"/>
      <name val="Calibri"/>
      <family val="2"/>
      <scheme val="minor"/>
    </font>
    <font>
      <sz val="10"/>
      <color theme="1"/>
      <name val="Calibri"/>
      <family val="2"/>
    </font>
    <font>
      <sz val="10"/>
      <color indexed="8"/>
      <name val="Arial"/>
      <family val="2"/>
    </font>
    <font>
      <b/>
      <sz val="9"/>
      <color rgb="FFFF0000"/>
      <name val="Calibri"/>
      <family val="2"/>
    </font>
    <font>
      <sz val="8"/>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8"/>
      <color indexed="8"/>
      <name val="Calibri"/>
      <family val="2"/>
    </font>
    <font>
      <sz val="8"/>
      <color theme="1"/>
      <name val="Calibri"/>
      <family val="2"/>
    </font>
    <font>
      <u/>
      <sz val="8"/>
      <name val="Century Gothic"/>
      <family val="2"/>
    </font>
    <font>
      <sz val="8"/>
      <color indexed="8"/>
      <name val="Calibri  "/>
    </font>
    <font>
      <sz val="8"/>
      <color theme="1"/>
      <name val="Calibri  "/>
    </font>
    <font>
      <u/>
      <sz val="8"/>
      <name val="Calibri  "/>
    </font>
  </fonts>
  <fills count="7">
    <fill>
      <patternFill patternType="none"/>
    </fill>
    <fill>
      <patternFill patternType="gray125"/>
    </fill>
    <fill>
      <patternFill patternType="solid">
        <fgColor indexed="22"/>
        <bgColor indexed="0"/>
      </patternFill>
    </fill>
    <fill>
      <patternFill patternType="gray0625">
        <bgColor theme="9" tint="0.79998168889431442"/>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s>
  <cellStyleXfs count="4">
    <xf numFmtId="0" fontId="0" fillId="0" borderId="0"/>
    <xf numFmtId="44" fontId="2" fillId="0" borderId="0" applyFont="0" applyFill="0" applyBorder="0" applyAlignment="0" applyProtection="0"/>
    <xf numFmtId="0" fontId="6" fillId="0" borderId="0" applyNumberFormat="0" applyFill="0" applyBorder="0" applyAlignment="0" applyProtection="0"/>
    <xf numFmtId="0" fontId="8" fillId="0" borderId="0"/>
  </cellStyleXfs>
  <cellXfs count="69">
    <xf numFmtId="0" fontId="0" fillId="0" borderId="0" xfId="0"/>
    <xf numFmtId="0" fontId="5" fillId="0" borderId="0" xfId="0" applyFont="1" applyAlignment="1">
      <alignment vertical="center"/>
    </xf>
    <xf numFmtId="0" fontId="5" fillId="0" borderId="11" xfId="0" applyFont="1" applyBorder="1" applyAlignment="1">
      <alignment vertical="center" wrapText="1"/>
    </xf>
    <xf numFmtId="0" fontId="6" fillId="0" borderId="0" xfId="2" applyAlignment="1">
      <alignment vertical="center"/>
    </xf>
    <xf numFmtId="0" fontId="5" fillId="0" borderId="0" xfId="0" applyFont="1" applyAlignment="1">
      <alignment horizontal="left" vertical="center"/>
    </xf>
    <xf numFmtId="0" fontId="0" fillId="0" borderId="0" xfId="0" applyAlignment="1">
      <alignment horizontal="right"/>
    </xf>
    <xf numFmtId="44" fontId="5" fillId="0" borderId="11" xfId="1" applyFont="1" applyBorder="1" applyAlignment="1">
      <alignment vertical="center" wrapText="1"/>
    </xf>
    <xf numFmtId="0" fontId="0" fillId="3" borderId="0" xfId="0" applyFill="1" applyProtection="1">
      <protection locked="0"/>
    </xf>
    <xf numFmtId="0" fontId="3" fillId="3" borderId="4" xfId="0" applyFont="1" applyFill="1" applyBorder="1" applyAlignment="1" applyProtection="1">
      <alignment horizontal="center"/>
      <protection locked="0"/>
    </xf>
    <xf numFmtId="0" fontId="0" fillId="5" borderId="0" xfId="0" applyFill="1"/>
    <xf numFmtId="0" fontId="0" fillId="4" borderId="0" xfId="0" applyFill="1" applyProtection="1">
      <protection locked="0"/>
    </xf>
    <xf numFmtId="0" fontId="0" fillId="0" borderId="0" xfId="0" applyAlignment="1">
      <alignment horizontal="center"/>
    </xf>
    <xf numFmtId="0" fontId="0" fillId="6" borderId="0" xfId="0" applyFill="1" applyAlignment="1">
      <alignment horizontal="left"/>
    </xf>
    <xf numFmtId="0" fontId="0" fillId="6" borderId="0" xfId="0" applyFill="1"/>
    <xf numFmtId="0" fontId="0" fillId="6" borderId="7" xfId="0" applyFill="1" applyBorder="1"/>
    <xf numFmtId="0" fontId="4" fillId="0" borderId="3" xfId="0" applyFont="1" applyBorder="1" applyAlignment="1">
      <alignment horizontal="right" vertical="center"/>
    </xf>
    <xf numFmtId="0" fontId="1" fillId="0" borderId="6" xfId="0" applyFont="1" applyBorder="1" applyAlignment="1">
      <alignment horizontal="right" wrapText="1"/>
    </xf>
    <xf numFmtId="0" fontId="1" fillId="0" borderId="6" xfId="0" applyFont="1" applyBorder="1" applyAlignment="1">
      <alignment horizontal="right"/>
    </xf>
    <xf numFmtId="0" fontId="7" fillId="0" borderId="17" xfId="0" applyFont="1" applyBorder="1" applyAlignment="1">
      <alignment vertical="center" wrapText="1"/>
    </xf>
    <xf numFmtId="0" fontId="4" fillId="0" borderId="11" xfId="0" applyFont="1" applyBorder="1" applyAlignment="1">
      <alignment vertical="center" wrapText="1"/>
    </xf>
    <xf numFmtId="0" fontId="0" fillId="3" borderId="15" xfId="0" applyFill="1" applyBorder="1" applyProtection="1">
      <protection locked="0"/>
    </xf>
    <xf numFmtId="44" fontId="0" fillId="3" borderId="15" xfId="1" applyFont="1" applyFill="1" applyBorder="1" applyAlignment="1" applyProtection="1">
      <protection locked="0"/>
    </xf>
    <xf numFmtId="44" fontId="5" fillId="0" borderId="15" xfId="1" applyFont="1" applyBorder="1" applyAlignment="1" applyProtection="1">
      <alignment vertical="center" wrapText="1"/>
    </xf>
    <xf numFmtId="0" fontId="0" fillId="0" borderId="0" xfId="0" applyAlignment="1">
      <alignment horizontal="center" vertical="center" wrapText="1"/>
    </xf>
    <xf numFmtId="44" fontId="0" fillId="0" borderId="0" xfId="1" applyFont="1"/>
    <xf numFmtId="0" fontId="4" fillId="0" borderId="0" xfId="0" applyFont="1" applyAlignment="1">
      <alignment vertical="center"/>
    </xf>
    <xf numFmtId="0" fontId="4" fillId="0" borderId="0" xfId="0" applyFont="1" applyAlignment="1">
      <alignment horizontal="right" vertical="center" wrapText="1"/>
    </xf>
    <xf numFmtId="0" fontId="13" fillId="0" borderId="0" xfId="0" applyFont="1"/>
    <xf numFmtId="44" fontId="11" fillId="6" borderId="0" xfId="1" applyFont="1" applyFill="1"/>
    <xf numFmtId="1" fontId="11" fillId="6" borderId="0" xfId="1" applyNumberFormat="1" applyFont="1" applyFill="1"/>
    <xf numFmtId="165" fontId="0" fillId="3" borderId="15" xfId="0" applyNumberFormat="1" applyFill="1" applyBorder="1" applyProtection="1">
      <protection locked="0"/>
    </xf>
    <xf numFmtId="0" fontId="14" fillId="0" borderId="1" xfId="3" applyFont="1" applyBorder="1" applyAlignment="1">
      <alignment horizontal="right" wrapText="1"/>
    </xf>
    <xf numFmtId="0" fontId="14" fillId="0" borderId="1" xfId="3" applyFont="1" applyBorder="1" applyAlignment="1">
      <alignment wrapText="1"/>
    </xf>
    <xf numFmtId="0" fontId="14" fillId="2" borderId="2" xfId="3" applyFont="1" applyFill="1" applyBorder="1" applyAlignment="1">
      <alignment horizontal="center"/>
    </xf>
    <xf numFmtId="0" fontId="14" fillId="0" borderId="21" xfId="3" applyFont="1" applyBorder="1" applyAlignment="1">
      <alignment horizontal="right" wrapText="1"/>
    </xf>
    <xf numFmtId="0" fontId="14" fillId="0" borderId="21" xfId="3" applyFont="1" applyBorder="1" applyAlignment="1">
      <alignment wrapText="1"/>
    </xf>
    <xf numFmtId="0" fontId="14" fillId="0" borderId="20" xfId="3" applyFont="1" applyBorder="1" applyAlignment="1">
      <alignment horizontal="right" wrapText="1"/>
    </xf>
    <xf numFmtId="0" fontId="14" fillId="0" borderId="1" xfId="3" applyFont="1" applyFill="1" applyBorder="1" applyAlignment="1">
      <alignment horizontal="right" wrapText="1"/>
    </xf>
    <xf numFmtId="0" fontId="14" fillId="0" borderId="1" xfId="3" applyFont="1" applyFill="1" applyBorder="1" applyAlignment="1">
      <alignment wrapText="1"/>
    </xf>
    <xf numFmtId="0" fontId="15" fillId="0" borderId="0" xfId="0" applyFont="1"/>
    <xf numFmtId="49" fontId="16" fillId="0" borderId="0" xfId="2" applyNumberFormat="1" applyFont="1" applyAlignment="1"/>
    <xf numFmtId="44" fontId="0" fillId="0" borderId="0" xfId="0" applyNumberFormat="1" applyFont="1"/>
    <xf numFmtId="0" fontId="17" fillId="0" borderId="1" xfId="3" applyFont="1" applyFill="1" applyBorder="1" applyAlignment="1">
      <alignment horizontal="right" wrapText="1"/>
    </xf>
    <xf numFmtId="0" fontId="18" fillId="0" borderId="0" xfId="0" applyFont="1"/>
    <xf numFmtId="0" fontId="17" fillId="0" borderId="1" xfId="3" applyFont="1" applyFill="1" applyBorder="1" applyAlignment="1">
      <alignment wrapText="1"/>
    </xf>
    <xf numFmtId="49" fontId="18" fillId="0" borderId="0" xfId="0" applyNumberFormat="1" applyFont="1"/>
    <xf numFmtId="49" fontId="19" fillId="0" borderId="0" xfId="2" applyNumberFormat="1" applyFont="1" applyAlignment="1"/>
    <xf numFmtId="0" fontId="12" fillId="0" borderId="0" xfId="0" applyFont="1" applyAlignment="1">
      <alignment horizontal="center"/>
    </xf>
    <xf numFmtId="0" fontId="0" fillId="5" borderId="0" xfId="0" applyFill="1" applyAlignment="1">
      <alignment horizont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1" fillId="0" borderId="6" xfId="0" applyFont="1" applyBorder="1" applyAlignment="1">
      <alignment horizontal="right" vertical="top"/>
    </xf>
    <xf numFmtId="0" fontId="1" fillId="0" borderId="8" xfId="0" applyFont="1" applyBorder="1" applyAlignment="1">
      <alignment horizontal="right" vertical="top"/>
    </xf>
    <xf numFmtId="0" fontId="0" fillId="5" borderId="0" xfId="0" applyFill="1" applyAlignment="1">
      <alignment horizontal="left"/>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0" fillId="6" borderId="0" xfId="0" applyFill="1" applyAlignment="1">
      <alignment horizontal="left"/>
    </xf>
    <xf numFmtId="0" fontId="0" fillId="6" borderId="7" xfId="0" applyFill="1" applyBorder="1" applyAlignment="1">
      <alignment horizontal="left"/>
    </xf>
    <xf numFmtId="164" fontId="0" fillId="6" borderId="0" xfId="0" applyNumberFormat="1" applyFill="1" applyAlignment="1">
      <alignment horizontal="left"/>
    </xf>
    <xf numFmtId="0" fontId="0" fillId="6" borderId="9" xfId="0" applyFill="1" applyBorder="1" applyAlignment="1">
      <alignment horizontal="left"/>
    </xf>
    <xf numFmtId="0" fontId="0" fillId="6" borderId="10" xfId="0" applyFill="1" applyBorder="1" applyAlignment="1">
      <alignment horizontal="left"/>
    </xf>
    <xf numFmtId="0" fontId="7" fillId="0" borderId="14" xfId="0" applyFont="1" applyBorder="1" applyAlignment="1">
      <alignment vertical="center" wrapText="1"/>
    </xf>
    <xf numFmtId="0" fontId="7" fillId="0" borderId="16" xfId="0" applyFont="1" applyBorder="1" applyAlignment="1">
      <alignment vertical="center" wrapText="1"/>
    </xf>
    <xf numFmtId="0" fontId="0" fillId="3" borderId="0" xfId="0" applyFill="1" applyAlignment="1" applyProtection="1">
      <alignment horizontal="center"/>
      <protection locked="0"/>
    </xf>
    <xf numFmtId="0" fontId="0" fillId="0" borderId="0" xfId="0" applyAlignment="1">
      <alignment horizontal="left" vertical="top"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5" fillId="6" borderId="0" xfId="0" applyFont="1" applyFill="1" applyAlignment="1">
      <alignment horizontal="right" vertical="center"/>
    </xf>
    <xf numFmtId="0" fontId="11" fillId="6" borderId="0" xfId="0" applyFont="1" applyFill="1" applyAlignment="1">
      <alignment horizontal="right"/>
    </xf>
  </cellXfs>
  <cellStyles count="4">
    <cellStyle name="Lien hypertexte" xfId="2" builtinId="8"/>
    <cellStyle name="Monétaire" xfId="1" builtinId="4"/>
    <cellStyle name="Normal" xfId="0" builtinId="0"/>
    <cellStyle name="Normal_Feuil1" xfId="3" xr:uid="{180C8095-4F6F-4AE4-982C-ACA059B66AFF}"/>
  </cellStyles>
  <dxfs count="21">
    <dxf>
      <font>
        <b val="0"/>
        <i val="0"/>
        <strike val="0"/>
        <condense val="0"/>
        <extend val="0"/>
        <outline val="0"/>
        <shadow val="0"/>
        <u val="none"/>
        <vertAlign val="baseline"/>
        <sz val="11"/>
        <color theme="1"/>
        <name val="Calibri"/>
        <family val="2"/>
        <scheme val="minor"/>
      </font>
      <numFmt numFmtId="34" formatCode="_-* #,##0.00\ &quot;€&quot;_-;\-* #,##0.00\ &quot;€&quot;_-;_-* &quot;-&quot;??\ &quot;€&quot;_-;_-@_-"/>
    </dxf>
    <dxf>
      <font>
        <b val="0"/>
        <i val="0"/>
        <strike val="0"/>
        <condense val="0"/>
        <extend val="0"/>
        <outline val="0"/>
        <shadow val="0"/>
        <u val="none"/>
        <vertAlign val="baseline"/>
        <sz val="11"/>
        <color theme="1"/>
        <name val="Calibri"/>
        <family val="2"/>
        <scheme val="minor"/>
      </font>
      <numFmt numFmtId="34" formatCode="_-* #,##0.00\ &quot;€&quot;_-;\-* #,##0.00\ &quot;€&quot;_-;_-* &quot;-&quot;??\ &quot;€&quot;_-;_-@_-"/>
    </dxf>
    <dxf>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right"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8"/>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238125</xdr:colOff>
      <xdr:row>1</xdr:row>
      <xdr:rowOff>66675</xdr:rowOff>
    </xdr:from>
    <xdr:to>
      <xdr:col>18</xdr:col>
      <xdr:colOff>542925</xdr:colOff>
      <xdr:row>31</xdr:row>
      <xdr:rowOff>19050</xdr:rowOff>
    </xdr:to>
    <xdr:sp macro="" textlink="">
      <xdr:nvSpPr>
        <xdr:cNvPr id="2" name="ZoneTexte 1">
          <a:extLst>
            <a:ext uri="{FF2B5EF4-FFF2-40B4-BE49-F238E27FC236}">
              <a16:creationId xmlns:a16="http://schemas.microsoft.com/office/drawing/2014/main" id="{4577EC48-7B70-4002-96CD-55A21122A488}"/>
            </a:ext>
          </a:extLst>
        </xdr:cNvPr>
        <xdr:cNvSpPr txBox="1"/>
      </xdr:nvSpPr>
      <xdr:spPr>
        <a:xfrm>
          <a:off x="8629650" y="66675"/>
          <a:ext cx="7924800" cy="462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baseline="0">
              <a:solidFill>
                <a:schemeClr val="dk1"/>
              </a:solidFill>
              <a:effectLst/>
              <a:latin typeface="+mn-lt"/>
              <a:ea typeface="+mn-ea"/>
              <a:cs typeface="+mn-cs"/>
            </a:rPr>
            <a:t>Secteur public</a:t>
          </a:r>
          <a:endParaRPr lang="fr-FR" sz="1400" b="1">
            <a:solidFill>
              <a:schemeClr val="dk1"/>
            </a:solidFill>
            <a:effectLst/>
            <a:latin typeface="+mn-lt"/>
            <a:ea typeface="+mn-ea"/>
            <a:cs typeface="+mn-cs"/>
          </a:endParaRPr>
        </a:p>
        <a:p>
          <a:r>
            <a:rPr lang="fr-FR" sz="1100">
              <a:solidFill>
                <a:schemeClr val="dk1"/>
              </a:solidFill>
              <a:effectLst/>
              <a:latin typeface="+mn-lt"/>
              <a:ea typeface="+mn-ea"/>
              <a:cs typeface="+mn-cs"/>
            </a:rPr>
            <a:t>La période de subvention s’étale du 1</a:t>
          </a:r>
          <a:r>
            <a:rPr lang="fr-FR" sz="1100" baseline="30000">
              <a:solidFill>
                <a:schemeClr val="dk1"/>
              </a:solidFill>
              <a:effectLst/>
              <a:latin typeface="+mn-lt"/>
              <a:ea typeface="+mn-ea"/>
              <a:cs typeface="+mn-cs"/>
            </a:rPr>
            <a:t>er</a:t>
          </a:r>
          <a:r>
            <a:rPr lang="fr-FR" sz="1100">
              <a:solidFill>
                <a:schemeClr val="dk1"/>
              </a:solidFill>
              <a:effectLst/>
              <a:latin typeface="+mn-lt"/>
              <a:ea typeface="+mn-ea"/>
              <a:cs typeface="+mn-cs"/>
            </a:rPr>
            <a:t> janvier au 31 décembre de l'année de subvention.</a:t>
          </a:r>
        </a:p>
        <a:p>
          <a:endParaRPr lang="fr-FR">
            <a:effectLst/>
          </a:endParaRPr>
        </a:p>
        <a:p>
          <a:r>
            <a:rPr lang="fr-FR" sz="1100">
              <a:solidFill>
                <a:schemeClr val="dk1"/>
              </a:solidFill>
              <a:effectLst/>
              <a:latin typeface="+mn-lt"/>
              <a:ea typeface="+mn-ea"/>
              <a:cs typeface="+mn-cs"/>
            </a:rPr>
            <a:t>Le travailleur reçoit le montant total de la prime s'il est titulaire d'une fonction avec des prestations de travail complètes effectives qui ont donné lieu au paiement d'un salaire complet pendant toute la période de référence.</a:t>
          </a:r>
        </a:p>
        <a:p>
          <a:endParaRPr lang="fr-FR">
            <a:effectLst/>
          </a:endParaRPr>
        </a:p>
        <a:p>
          <a:r>
            <a:rPr lang="fr-FR" sz="1100">
              <a:solidFill>
                <a:schemeClr val="dk1"/>
              </a:solidFill>
              <a:effectLst/>
              <a:latin typeface="+mn-lt"/>
              <a:ea typeface="+mn-ea"/>
              <a:cs typeface="+mn-cs"/>
            </a:rPr>
            <a:t>Sont assimilées à ces prestations de travail les journées ou les heures non prestées qui ont donné lieu au paiement d’une rémunération par l’institution, notamment les vacances annuelles, les jours fériés, les périodes de maladie couvertes par un salaire garanti.</a:t>
          </a:r>
        </a:p>
        <a:p>
          <a:endParaRPr lang="fr-FR">
            <a:effectLst/>
          </a:endParaRPr>
        </a:p>
        <a:p>
          <a:r>
            <a:rPr lang="fr-FR" sz="1100">
              <a:solidFill>
                <a:schemeClr val="dk1"/>
              </a:solidFill>
              <a:effectLst/>
              <a:latin typeface="+mn-lt"/>
              <a:ea typeface="+mn-ea"/>
              <a:cs typeface="+mn-cs"/>
            </a:rPr>
            <a:t>La période de référence pour le calcul de la prime est la période allant du 1</a:t>
          </a:r>
          <a:r>
            <a:rPr lang="fr-FR" sz="1100" baseline="30000">
              <a:solidFill>
                <a:schemeClr val="dk1"/>
              </a:solidFill>
              <a:effectLst/>
              <a:latin typeface="+mn-lt"/>
              <a:ea typeface="+mn-ea"/>
              <a:cs typeface="+mn-cs"/>
            </a:rPr>
            <a:t>er</a:t>
          </a:r>
          <a:r>
            <a:rPr lang="fr-FR" sz="1100">
              <a:solidFill>
                <a:schemeClr val="dk1"/>
              </a:solidFill>
              <a:effectLst/>
              <a:latin typeface="+mn-lt"/>
              <a:ea typeface="+mn-ea"/>
              <a:cs typeface="+mn-cs"/>
            </a:rPr>
            <a:t> janvier au 30 septembre inclus de l'année de subvention. Chaque mois de travail effectif ou assimilé pendant la période de référence donne droit à un neuvième de la prime.</a:t>
          </a:r>
        </a:p>
        <a:p>
          <a:endParaRPr lang="fr-FR">
            <a:effectLst/>
          </a:endParaRPr>
        </a:p>
        <a:p>
          <a:r>
            <a:rPr lang="fr-FR" sz="1100">
              <a:solidFill>
                <a:schemeClr val="dk1"/>
              </a:solidFill>
              <a:effectLst/>
              <a:latin typeface="+mn-lt"/>
              <a:ea typeface="+mn-ea"/>
              <a:cs typeface="+mn-cs"/>
            </a:rPr>
            <a:t>Pour l'application du paragraphe précédent ne sont pris en compte que les mois situés dans la période de référence pendant lesquels des prestations de travail effectif ou assimilé prennent cours avant le seizième jour du mois.</a:t>
          </a:r>
        </a:p>
        <a:p>
          <a:endParaRPr lang="fr-FR">
            <a:effectLst/>
          </a:endParaRPr>
        </a:p>
        <a:p>
          <a:r>
            <a:rPr lang="fr-FR" sz="1100">
              <a:solidFill>
                <a:schemeClr val="dk1"/>
              </a:solidFill>
              <a:effectLst/>
              <a:latin typeface="+mn-lt"/>
              <a:ea typeface="+mn-ea"/>
              <a:cs typeface="+mn-cs"/>
            </a:rPr>
            <a:t>Pour le travailleur occupé à temps partiel, le montant de la prime est calculé au prorata de la durée des prestations de travail effectuées ou assimilées pendant la période de référence.</a:t>
          </a:r>
        </a:p>
        <a:p>
          <a:endParaRPr lang="fr-FR">
            <a:effectLst/>
          </a:endParaRPr>
        </a:p>
        <a:p>
          <a:r>
            <a:rPr lang="fr-FR" sz="1100">
              <a:solidFill>
                <a:schemeClr val="dk1"/>
              </a:solidFill>
              <a:effectLst/>
              <a:latin typeface="+mn-lt"/>
              <a:ea typeface="+mn-ea"/>
              <a:cs typeface="+mn-cs"/>
            </a:rPr>
            <a:t>Lorsque le travailleur ne peut bénéficier de la prime en son entièreté dans le cadre de prestations de travail complètes parce qu'il a été engagé ou qu'il a quitté l'établissement au cours de la période de référence, le montant de la prime est fixé au prorata des prestations de travail effectuées ou assimilées pendant la période de référence.</a:t>
          </a:r>
        </a:p>
        <a:p>
          <a:endParaRPr lang="fr-FR">
            <a:effectLst/>
          </a:endParaRPr>
        </a:p>
        <a:p>
          <a:r>
            <a:rPr lang="fr-FR" sz="1100">
              <a:solidFill>
                <a:schemeClr val="dk1"/>
              </a:solidFill>
              <a:effectLst/>
              <a:latin typeface="+mn-lt"/>
              <a:ea typeface="+mn-ea"/>
              <a:cs typeface="+mn-cs"/>
            </a:rPr>
            <a:t>La prime n'est pas due aux travailleurs licenciés pour motif grave, ni pour des prestations de travail effectuées dans le cadre d'un contrat d'étudiant.</a:t>
          </a:r>
          <a:endParaRPr lang="fr-FR">
            <a:effectLst/>
          </a:endParaRPr>
        </a:p>
        <a:p>
          <a:endParaRPr lang="fr-FR" sz="1100">
            <a:solidFill>
              <a:schemeClr val="dk1"/>
            </a:solidFill>
            <a:effectLst/>
            <a:latin typeface="+mn-lt"/>
            <a:ea typeface="+mn-ea"/>
            <a:cs typeface="+mn-cs"/>
          </a:endParaRPr>
        </a:p>
        <a:p>
          <a:r>
            <a:rPr lang="fr-FR" sz="1400" b="1">
              <a:solidFill>
                <a:schemeClr val="dk1"/>
              </a:solidFill>
              <a:effectLst/>
              <a:latin typeface="+mn-lt"/>
              <a:ea typeface="+mn-ea"/>
              <a:cs typeface="+mn-cs"/>
            </a:rPr>
            <a:t>Pour le secteur privé, se référer</a:t>
          </a:r>
          <a:r>
            <a:rPr lang="fr-FR" sz="1400" b="1" baseline="0">
              <a:solidFill>
                <a:schemeClr val="dk1"/>
              </a:solidFill>
              <a:effectLst/>
              <a:latin typeface="+mn-lt"/>
              <a:ea typeface="+mn-ea"/>
              <a:cs typeface="+mn-cs"/>
            </a:rPr>
            <a:t> aux CCT signées</a:t>
          </a:r>
          <a:r>
            <a:rPr lang="fr-FR" sz="1400" baseline="0">
              <a:solidFill>
                <a:schemeClr val="dk1"/>
              </a:solidFill>
              <a:effectLst/>
              <a:latin typeface="+mn-lt"/>
              <a:ea typeface="+mn-ea"/>
              <a:cs typeface="+mn-cs"/>
            </a:rPr>
            <a:t>.</a:t>
          </a:r>
          <a:endParaRPr lang="fr-FR" sz="14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AF5CA5-F056-4576-8F7C-838E018CB045}" name="TB_PO" displayName="TB_PO" ref="A1:M312" totalsRowShown="0" headerRowDxfId="20" dataDxfId="18" headerRowBorderDxfId="19" tableBorderDxfId="17" totalsRowBorderDxfId="16" headerRowCellStyle="Normal_Feuil1" dataCellStyle="Normal_Feuil1">
  <autoFilter ref="A1:M312" xr:uid="{EEAF5CA5-F056-4576-8F7C-838E018CB045}"/>
  <tableColumns count="13">
    <tableColumn id="1" xr3:uid="{830755F1-C24E-4FE7-88D3-BA781219731E}" name="AGR_ID" dataDxfId="15" dataCellStyle="Normal_Feuil1"/>
    <tableColumn id="2" xr3:uid="{B847B77F-B086-40D0-98E7-77992A66F3F2}" name="PO_BCE_ID" dataDxfId="14" dataCellStyle="Normal_Feuil1"/>
    <tableColumn id="3" xr3:uid="{5BF5C944-EDE6-43D4-9B5C-0AFCC3B18700}" name="AGR_LIB" dataDxfId="13" dataCellStyle="Normal_Feuil1"/>
    <tableColumn id="4" xr3:uid="{A9EB457D-2AEB-4726-8D27-5C2BE9C514E3}" name="PO_PRES_CIV" dataDxfId="12" dataCellStyle="Normal_Feuil1"/>
    <tableColumn id="5" xr3:uid="{854E08A0-9CB1-4F9F-B50B-D5D5A109FAEA}" name="PREN_NOM" dataDxfId="11" dataCellStyle="Normal_Feuil1"/>
    <tableColumn id="6" xr3:uid="{481B3B57-A6FE-4C62-BDB4-5539EB0670AE}" name="ADRESSE" dataDxfId="10" dataCellStyle="Normal_Feuil1"/>
    <tableColumn id="7" xr3:uid="{22132450-1FDD-4E8F-AD04-D1A86BE5E00F}" name="PO_ADR_CP" dataDxfId="9" dataCellStyle="Normal_Feuil1"/>
    <tableColumn id="8" xr3:uid="{662F512E-A6C7-44A1-9D46-2584042890DB}" name="PO_ADR_LOC" dataDxfId="8" dataCellStyle="Normal_Feuil1"/>
    <tableColumn id="9" xr3:uid="{4773C020-04EC-4660-8A60-447EE084D0A3}" name="PO_MAIL" dataDxfId="7" dataCellStyle="Normal_Feuil1"/>
    <tableColumn id="10" xr3:uid="{48338B1F-D81A-4AF5-A8F8-3AE8796ED416}" name="AGR_TYPE" dataDxfId="6" dataCellStyle="Normal_Feuil1"/>
    <tableColumn id="11" xr3:uid="{2BC16AD4-027A-4C11-B7FC-1773406D799F}" name="AGR_TYPE_PO" dataDxfId="5" dataCellStyle="Normal_Feuil1"/>
    <tableColumn id="12" xr3:uid="{E60E6B58-2A61-4609-8C85-4CB3DC1FC286}" name="PO_ANM_APP" dataDxfId="4" dataCellStyle="Normal_Feuil1"/>
    <tableColumn id="13" xr3:uid="{65C65849-7C87-44AF-8333-E94043DE19C2}" name="type_SEC" dataDxfId="3" dataCellStyle="Normal_Feuil1"/>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0437C2-D525-44EB-9096-842BB0E53D12}" name="TB_MONTANT" displayName="TB_MONTANT" ref="A1:D8" totalsRowShown="0" headerRowDxfId="2">
  <autoFilter ref="A1:D8" xr:uid="{550437C2-D525-44EB-9096-842BB0E53D12}"/>
  <tableColumns count="4">
    <tableColumn id="1" xr3:uid="{9DCD0D7F-613E-43EE-A6C2-127A947E30AD}" name="Année"/>
    <tableColumn id="2" xr3:uid="{D6AB295F-AF46-4AF5-8B6D-3EF1BD02A934}" name="Augmentation par rapport à 2019"/>
    <tableColumn id="3" xr3:uid="{49D113EC-697A-4149-81A3-92C7B9082FB2}" name="Privé" dataDxfId="1"/>
    <tableColumn id="4" xr3:uid="{C5E19008-8FE8-4888-A590-D1A5CEBB77B0}" name="Public" dataDxfId="0"/>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A98743C-4F07-4241-992A-26DDF221CB12}" name="TB_ENGJ" displayName="TB_ENGJ" ref="F1:I5" totalsRowShown="0">
  <autoFilter ref="F1:I5" xr:uid="{6A98743C-4F07-4241-992A-26DDF221CB12}"/>
  <tableColumns count="4">
    <tableColumn id="1" xr3:uid="{89D83B42-0602-4E92-B9FA-21CEC633B1B0}" name="Type_op"/>
    <tableColumn id="2" xr3:uid="{2027BEE3-DB2C-4998-856D-402C3B032E30}" name="Type_LIB"/>
    <tableColumn id="3" xr3:uid="{F5FD8D24-351E-4F52-971B-2F0EE108B01E}" name="ENG_J_2024"/>
    <tableColumn id="4" xr3:uid="{98C4C23A-D4A5-489F-9E58-48A7EE6AA612}" name="ENG_J_2025"/>
  </tableColumns>
  <tableStyleInfo name="TableStyleMedium6"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cedric.bronfort@lecoupdepouce.eu"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70702-4782-4FB5-B904-1968576448CE}">
  <sheetPr codeName="Feuil1"/>
  <dimension ref="A1:H50"/>
  <sheetViews>
    <sheetView showGridLines="0" tabSelected="1" workbookViewId="0">
      <selection activeCell="B3" sqref="B3"/>
    </sheetView>
  </sheetViews>
  <sheetFormatPr baseColWidth="10" defaultColWidth="11.44140625" defaultRowHeight="14.4"/>
  <cols>
    <col min="1" max="1" width="34.5546875" customWidth="1"/>
    <col min="3" max="3" width="13" customWidth="1"/>
    <col min="5" max="5" width="13" customWidth="1"/>
    <col min="8" max="8" width="22.6640625" customWidth="1"/>
  </cols>
  <sheetData>
    <row r="1" spans="1:8" ht="18">
      <c r="A1" s="47" t="s">
        <v>0</v>
      </c>
      <c r="B1" s="47"/>
      <c r="C1" s="47"/>
      <c r="D1" s="47"/>
      <c r="E1" s="47"/>
      <c r="F1" s="47"/>
      <c r="G1" s="47"/>
      <c r="H1" s="47"/>
    </row>
    <row r="2" spans="1:8" ht="15" customHeight="1">
      <c r="A2" s="26" t="s">
        <v>1</v>
      </c>
      <c r="B2" s="8">
        <v>2025</v>
      </c>
      <c r="C2" s="25"/>
      <c r="D2" s="25"/>
      <c r="E2" s="25"/>
      <c r="F2" s="25"/>
      <c r="G2" s="25"/>
      <c r="H2" s="25"/>
    </row>
    <row r="3" spans="1:8" ht="15.6">
      <c r="A3" s="15" t="s">
        <v>2</v>
      </c>
      <c r="B3" s="8">
        <v>543</v>
      </c>
      <c r="C3" s="49" t="s">
        <v>3</v>
      </c>
      <c r="D3" s="49"/>
      <c r="E3" s="49"/>
      <c r="F3" s="49"/>
      <c r="G3" s="49"/>
      <c r="H3" s="50"/>
    </row>
    <row r="4" spans="1:8">
      <c r="A4" s="16" t="s">
        <v>4</v>
      </c>
      <c r="B4" s="56" t="str">
        <f>VLOOKUP(CAT_AGREM,TB_PO[],3,FALSE)</f>
        <v>Etape</v>
      </c>
      <c r="C4" s="56"/>
      <c r="D4" s="56"/>
      <c r="E4" s="56"/>
      <c r="F4" s="56"/>
      <c r="G4" s="56"/>
      <c r="H4" s="57"/>
    </row>
    <row r="5" spans="1:8">
      <c r="A5" s="17" t="s">
        <v>5</v>
      </c>
      <c r="B5" s="58">
        <f>VLOOKUP(CAT_AGREM,TB_PO[],2,FALSE)</f>
        <v>416171372</v>
      </c>
      <c r="C5" s="58"/>
      <c r="D5" s="12"/>
      <c r="E5" s="12"/>
      <c r="F5" s="12"/>
      <c r="G5" s="13"/>
      <c r="H5" s="14"/>
    </row>
    <row r="6" spans="1:8">
      <c r="A6" s="51" t="s">
        <v>6</v>
      </c>
      <c r="B6" s="56" t="str">
        <f>VLOOKUP(CAT_AGREM,TB_PO[],6,FALSE)</f>
        <v>rue du Sondart 17</v>
      </c>
      <c r="C6" s="56"/>
      <c r="D6" s="56"/>
      <c r="E6" s="56"/>
      <c r="F6" s="56"/>
      <c r="G6" s="56"/>
      <c r="H6" s="57"/>
    </row>
    <row r="7" spans="1:8">
      <c r="A7" s="52"/>
      <c r="B7" s="59" t="str">
        <f>VLOOKUP(CAT_AGREM,TB_PO[],7,FALSE) &amp; " " &amp; VLOOKUP(CAT_AGREM,TB_PO[],8,FALSE)</f>
        <v>7500 Tournai</v>
      </c>
      <c r="C7" s="59"/>
      <c r="D7" s="59"/>
      <c r="E7" s="59"/>
      <c r="F7" s="59"/>
      <c r="G7" s="59"/>
      <c r="H7" s="60"/>
    </row>
    <row r="8" spans="1:8">
      <c r="A8" s="4" t="s">
        <v>7</v>
      </c>
      <c r="B8" s="63"/>
      <c r="C8" s="63"/>
      <c r="D8" s="1" t="s">
        <v>8</v>
      </c>
      <c r="E8" s="7"/>
      <c r="F8" s="5" t="s">
        <v>9</v>
      </c>
      <c r="G8" s="63"/>
      <c r="H8" s="63"/>
    </row>
    <row r="9" spans="1:8" ht="33" customHeight="1">
      <c r="A9" s="64" t="s">
        <v>10</v>
      </c>
      <c r="B9" s="64"/>
      <c r="C9" s="64"/>
      <c r="D9" s="64"/>
      <c r="E9" s="64"/>
      <c r="F9" s="64"/>
      <c r="G9" s="64"/>
      <c r="H9" s="64"/>
    </row>
    <row r="10" spans="1:8">
      <c r="A10" s="67" t="s">
        <v>11</v>
      </c>
      <c r="B10" s="67"/>
      <c r="C10" s="28">
        <f>VLOOKUP(B2,TB_MONTANT[],IF(VLOOKUP(CAT_AGREM,TB_PO[],11)=1,3,4),FALSE)</f>
        <v>597.5</v>
      </c>
      <c r="D10" s="68" t="s">
        <v>12</v>
      </c>
      <c r="E10" s="68"/>
      <c r="F10" s="29" t="e">
        <f>VLOOKUP(VLOOKUP(CAT_AGREM,TB_PO[],13,FALSE),TB_ENGJ[],4,FALSE)</f>
        <v>#N/A</v>
      </c>
    </row>
    <row r="11" spans="1:8" ht="15" thickBot="1">
      <c r="A11" s="1"/>
    </row>
    <row r="12" spans="1:8" ht="33" customHeight="1" thickBot="1">
      <c r="A12" s="61" t="s">
        <v>13</v>
      </c>
      <c r="B12" s="65" t="s">
        <v>14</v>
      </c>
      <c r="C12" s="66"/>
      <c r="D12" s="61" t="s">
        <v>15</v>
      </c>
      <c r="E12" s="61" t="s">
        <v>16</v>
      </c>
      <c r="F12" s="61" t="s">
        <v>17</v>
      </c>
      <c r="G12" s="61" t="s">
        <v>18</v>
      </c>
      <c r="H12" s="61" t="s">
        <v>19</v>
      </c>
    </row>
    <row r="13" spans="1:8">
      <c r="A13" s="62"/>
      <c r="B13" s="18" t="s">
        <v>20</v>
      </c>
      <c r="C13" s="18" t="s">
        <v>21</v>
      </c>
      <c r="D13" s="62"/>
      <c r="E13" s="62"/>
      <c r="F13" s="62"/>
      <c r="G13" s="62"/>
      <c r="H13" s="62"/>
    </row>
    <row r="14" spans="1:8" ht="18" customHeight="1">
      <c r="A14" s="20" t="s">
        <v>22</v>
      </c>
      <c r="B14" s="30">
        <v>44927</v>
      </c>
      <c r="C14" s="30">
        <v>44926</v>
      </c>
      <c r="D14" s="20">
        <f>19/38</f>
        <v>0.5</v>
      </c>
      <c r="E14" s="21">
        <v>0</v>
      </c>
      <c r="F14" s="21">
        <v>0</v>
      </c>
      <c r="G14" s="22">
        <f t="shared" ref="G14:G25" si="0">E14+F14</f>
        <v>0</v>
      </c>
      <c r="H14" s="20"/>
    </row>
    <row r="15" spans="1:8" ht="18" customHeight="1">
      <c r="A15" s="20"/>
      <c r="B15" s="20"/>
      <c r="C15" s="20"/>
      <c r="D15" s="20"/>
      <c r="E15" s="21">
        <v>0</v>
      </c>
      <c r="F15" s="21">
        <v>0</v>
      </c>
      <c r="G15" s="22">
        <f t="shared" si="0"/>
        <v>0</v>
      </c>
      <c r="H15" s="20"/>
    </row>
    <row r="16" spans="1:8" ht="18" customHeight="1">
      <c r="A16" s="20"/>
      <c r="B16" s="20"/>
      <c r="C16" s="20"/>
      <c r="D16" s="20"/>
      <c r="E16" s="21">
        <v>0</v>
      </c>
      <c r="F16" s="21">
        <v>0</v>
      </c>
      <c r="G16" s="22">
        <f t="shared" si="0"/>
        <v>0</v>
      </c>
      <c r="H16" s="20"/>
    </row>
    <row r="17" spans="1:8" ht="18" customHeight="1">
      <c r="A17" s="20"/>
      <c r="B17" s="20"/>
      <c r="C17" s="20"/>
      <c r="D17" s="20"/>
      <c r="E17" s="21">
        <v>0</v>
      </c>
      <c r="F17" s="21">
        <v>0</v>
      </c>
      <c r="G17" s="22">
        <f t="shared" si="0"/>
        <v>0</v>
      </c>
      <c r="H17" s="20"/>
    </row>
    <row r="18" spans="1:8" ht="18" customHeight="1">
      <c r="A18" s="20"/>
      <c r="B18" s="20"/>
      <c r="C18" s="20"/>
      <c r="D18" s="20"/>
      <c r="E18" s="21">
        <v>0</v>
      </c>
      <c r="F18" s="21">
        <v>0</v>
      </c>
      <c r="G18" s="22">
        <f t="shared" si="0"/>
        <v>0</v>
      </c>
      <c r="H18" s="20"/>
    </row>
    <row r="19" spans="1:8" ht="18" customHeight="1">
      <c r="A19" s="20"/>
      <c r="B19" s="20"/>
      <c r="C19" s="20"/>
      <c r="D19" s="20"/>
      <c r="E19" s="21">
        <v>0</v>
      </c>
      <c r="F19" s="21">
        <v>0</v>
      </c>
      <c r="G19" s="22">
        <f t="shared" ref="G19:G24" si="1">E19+F19</f>
        <v>0</v>
      </c>
      <c r="H19" s="20"/>
    </row>
    <row r="20" spans="1:8" ht="18" customHeight="1">
      <c r="A20" s="20"/>
      <c r="B20" s="20"/>
      <c r="C20" s="20"/>
      <c r="D20" s="20"/>
      <c r="E20" s="21">
        <v>0</v>
      </c>
      <c r="F20" s="21">
        <v>0</v>
      </c>
      <c r="G20" s="22">
        <f t="shared" si="1"/>
        <v>0</v>
      </c>
      <c r="H20" s="20"/>
    </row>
    <row r="21" spans="1:8" ht="18" customHeight="1">
      <c r="A21" s="20"/>
      <c r="B21" s="20"/>
      <c r="C21" s="20"/>
      <c r="D21" s="20"/>
      <c r="E21" s="21">
        <v>0</v>
      </c>
      <c r="F21" s="21">
        <v>0</v>
      </c>
      <c r="G21" s="22">
        <f t="shared" si="1"/>
        <v>0</v>
      </c>
      <c r="H21" s="20"/>
    </row>
    <row r="22" spans="1:8" ht="18" customHeight="1">
      <c r="A22" s="20"/>
      <c r="B22" s="20"/>
      <c r="C22" s="20"/>
      <c r="D22" s="20"/>
      <c r="E22" s="21">
        <v>0</v>
      </c>
      <c r="F22" s="21">
        <v>0</v>
      </c>
      <c r="G22" s="22">
        <f t="shared" si="1"/>
        <v>0</v>
      </c>
      <c r="H22" s="20"/>
    </row>
    <row r="23" spans="1:8" ht="18" customHeight="1">
      <c r="A23" s="20"/>
      <c r="B23" s="20"/>
      <c r="C23" s="20"/>
      <c r="D23" s="20"/>
      <c r="E23" s="21">
        <v>0</v>
      </c>
      <c r="F23" s="21">
        <v>0</v>
      </c>
      <c r="G23" s="22">
        <f t="shared" si="1"/>
        <v>0</v>
      </c>
      <c r="H23" s="20"/>
    </row>
    <row r="24" spans="1:8" ht="18" customHeight="1">
      <c r="A24" s="20"/>
      <c r="B24" s="20"/>
      <c r="C24" s="20"/>
      <c r="D24" s="20"/>
      <c r="E24" s="21">
        <v>0</v>
      </c>
      <c r="F24" s="21">
        <v>0</v>
      </c>
      <c r="G24" s="22">
        <f t="shared" si="1"/>
        <v>0</v>
      </c>
      <c r="H24" s="20"/>
    </row>
    <row r="25" spans="1:8" ht="18" customHeight="1">
      <c r="A25" s="20"/>
      <c r="B25" s="20"/>
      <c r="C25" s="20"/>
      <c r="D25" s="20"/>
      <c r="E25" s="21">
        <v>0</v>
      </c>
      <c r="F25" s="21">
        <v>0</v>
      </c>
      <c r="G25" s="22">
        <f t="shared" si="0"/>
        <v>0</v>
      </c>
      <c r="H25" s="20"/>
    </row>
    <row r="26" spans="1:8" ht="18" customHeight="1">
      <c r="A26" s="20"/>
      <c r="B26" s="20"/>
      <c r="C26" s="20"/>
      <c r="D26" s="20"/>
      <c r="E26" s="21">
        <v>0</v>
      </c>
      <c r="F26" s="21">
        <v>0</v>
      </c>
      <c r="G26" s="22">
        <f t="shared" ref="G26:G30" si="2">E26+F26</f>
        <v>0</v>
      </c>
      <c r="H26" s="20"/>
    </row>
    <row r="27" spans="1:8" ht="18" customHeight="1">
      <c r="A27" s="20"/>
      <c r="B27" s="20"/>
      <c r="C27" s="20"/>
      <c r="D27" s="20"/>
      <c r="E27" s="21">
        <v>0</v>
      </c>
      <c r="F27" s="21">
        <v>0</v>
      </c>
      <c r="G27" s="22">
        <f t="shared" si="2"/>
        <v>0</v>
      </c>
      <c r="H27" s="20"/>
    </row>
    <row r="28" spans="1:8" ht="18" customHeight="1">
      <c r="A28" s="20"/>
      <c r="B28" s="20"/>
      <c r="C28" s="20"/>
      <c r="D28" s="20"/>
      <c r="E28" s="21">
        <v>0</v>
      </c>
      <c r="F28" s="21">
        <v>0</v>
      </c>
      <c r="G28" s="22">
        <f t="shared" si="2"/>
        <v>0</v>
      </c>
      <c r="H28" s="20"/>
    </row>
    <row r="29" spans="1:8" ht="18" customHeight="1">
      <c r="A29" s="20"/>
      <c r="B29" s="20"/>
      <c r="C29" s="20"/>
      <c r="D29" s="20"/>
      <c r="E29" s="21">
        <v>0</v>
      </c>
      <c r="F29" s="21">
        <v>0</v>
      </c>
      <c r="G29" s="22">
        <f t="shared" si="2"/>
        <v>0</v>
      </c>
      <c r="H29" s="20"/>
    </row>
    <row r="30" spans="1:8" ht="18" customHeight="1">
      <c r="A30" s="20"/>
      <c r="B30" s="20"/>
      <c r="C30" s="20"/>
      <c r="D30" s="20"/>
      <c r="E30" s="21">
        <v>0</v>
      </c>
      <c r="F30" s="21">
        <v>0</v>
      </c>
      <c r="G30" s="22">
        <f t="shared" si="2"/>
        <v>0</v>
      </c>
      <c r="H30" s="20"/>
    </row>
    <row r="31" spans="1:8" ht="15" thickBot="1">
      <c r="A31" s="54" t="s">
        <v>23</v>
      </c>
      <c r="B31" s="55"/>
      <c r="C31" s="55"/>
      <c r="D31" s="19">
        <f>SUM(D14:D30)</f>
        <v>0.5</v>
      </c>
      <c r="E31" s="6">
        <f>SUM(E14:E30)</f>
        <v>0</v>
      </c>
      <c r="F31" s="6">
        <f t="shared" ref="F31:G31" si="3">SUM(F14:F30)</f>
        <v>0</v>
      </c>
      <c r="G31" s="6">
        <f t="shared" si="3"/>
        <v>0</v>
      </c>
      <c r="H31" s="2"/>
    </row>
    <row r="32" spans="1:8">
      <c r="A32" s="27" t="s">
        <v>24</v>
      </c>
    </row>
    <row r="33" spans="1:8">
      <c r="A33" s="27" t="str">
        <f>"Pour chaque travailleur mentionné, ajoutez en annexe une copie du compte individuel pour le mois de paiement de la prime."</f>
        <v>Pour chaque travailleur mentionné, ajoutez en annexe une copie du compte individuel pour le mois de paiement de la prime.</v>
      </c>
    </row>
    <row r="34" spans="1:8">
      <c r="A34" s="3"/>
    </row>
    <row r="35" spans="1:8">
      <c r="A35" s="48" t="s">
        <v>25</v>
      </c>
      <c r="B35" s="48"/>
      <c r="C35" s="9" t="s">
        <v>26</v>
      </c>
      <c r="D35" s="53" t="s">
        <v>27</v>
      </c>
      <c r="E35" s="53"/>
      <c r="F35" s="53"/>
      <c r="G35" s="53"/>
      <c r="H35" s="53"/>
    </row>
    <row r="36" spans="1:8">
      <c r="A36" s="5" t="s">
        <v>28</v>
      </c>
      <c r="B36" s="10">
        <v>4400</v>
      </c>
      <c r="C36" s="11" t="e" cm="1">
        <f t="array" ref="C36">_xlfn._xlws.FILTER(#REF!,VALUE(#REF!)=$B$36,"pas de réponse")</f>
        <v>#REF!</v>
      </c>
    </row>
    <row r="37" spans="1:8">
      <c r="C37" s="11"/>
    </row>
    <row r="38" spans="1:8">
      <c r="C38" s="11"/>
    </row>
    <row r="39" spans="1:8">
      <c r="C39" s="11"/>
    </row>
    <row r="40" spans="1:8">
      <c r="C40" s="11"/>
    </row>
    <row r="41" spans="1:8">
      <c r="C41" s="11"/>
    </row>
    <row r="42" spans="1:8">
      <c r="C42" s="11"/>
    </row>
    <row r="43" spans="1:8">
      <c r="C43" s="11"/>
    </row>
    <row r="44" spans="1:8">
      <c r="C44" s="11"/>
    </row>
    <row r="45" spans="1:8">
      <c r="C45" s="11"/>
    </row>
    <row r="46" spans="1:8">
      <c r="C46" s="11"/>
    </row>
    <row r="47" spans="1:8">
      <c r="C47" s="11"/>
    </row>
    <row r="48" spans="1:8">
      <c r="C48" s="11"/>
    </row>
    <row r="49" spans="3:3">
      <c r="C49" s="11"/>
    </row>
    <row r="50" spans="3:3">
      <c r="C50" s="11"/>
    </row>
  </sheetData>
  <sheetProtection algorithmName="SHA-512" hashValue="Ebn4Ebkol3YmY5Omy0qPW9uwgCADkAiRrehntbRO2Kh/qlcmuc9Dk+1Hrn5UWQv/W5Q5g7cVarliHGz/s1Yb3Q==" saltValue="dE0yh28gTt8XY2lmMtVG2g==" spinCount="100000" sheet="1" selectLockedCells="1"/>
  <mergeCells count="22">
    <mergeCell ref="G12:G13"/>
    <mergeCell ref="D12:D13"/>
    <mergeCell ref="A10:B10"/>
    <mergeCell ref="D10:E10"/>
    <mergeCell ref="E12:E13"/>
    <mergeCell ref="F12:F13"/>
    <mergeCell ref="A1:H1"/>
    <mergeCell ref="A35:B35"/>
    <mergeCell ref="C3:H3"/>
    <mergeCell ref="A6:A7"/>
    <mergeCell ref="D35:H35"/>
    <mergeCell ref="A31:C31"/>
    <mergeCell ref="B4:H4"/>
    <mergeCell ref="B5:C5"/>
    <mergeCell ref="B6:H6"/>
    <mergeCell ref="B7:H7"/>
    <mergeCell ref="H12:H13"/>
    <mergeCell ref="B8:C8"/>
    <mergeCell ref="G8:H8"/>
    <mergeCell ref="A9:H9"/>
    <mergeCell ref="A12:A13"/>
    <mergeCell ref="B12:C12"/>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A62B941-C7CC-4851-A072-AA031042469E}">
          <x14:formula1>
            <xm:f>Montant!$A$1:$A$8</xm:f>
          </x14:formula1>
          <xm:sqref>B2</xm:sqref>
        </x14:dataValidation>
        <x14:dataValidation type="list" allowBlank="1" showErrorMessage="1" prompt="_x000a_" xr:uid="{96B2FCD6-649F-44D5-B976-C909CA0DCBF6}">
          <x14:formula1>
            <xm:f>DONNEES!$A$1:$A$312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88C0-C255-46B0-91E5-E89DE76B88DE}">
  <dimension ref="A1:M312"/>
  <sheetViews>
    <sheetView topLeftCell="A198" workbookViewId="0">
      <selection activeCell="A224" sqref="A224:M224"/>
    </sheetView>
  </sheetViews>
  <sheetFormatPr baseColWidth="10" defaultColWidth="11.44140625" defaultRowHeight="14.4"/>
  <cols>
    <col min="3" max="3" width="41" customWidth="1"/>
    <col min="5" max="5" width="20.109375" customWidth="1"/>
    <col min="6" max="6" width="26.5546875" customWidth="1"/>
    <col min="8" max="8" width="21.5546875" customWidth="1"/>
    <col min="9" max="9" width="36.33203125" customWidth="1"/>
    <col min="11" max="12" width="11.6640625" customWidth="1"/>
  </cols>
  <sheetData>
    <row r="1" spans="1:13">
      <c r="A1" s="33" t="s">
        <v>29</v>
      </c>
      <c r="B1" s="33" t="s">
        <v>30</v>
      </c>
      <c r="C1" s="33" t="s">
        <v>31</v>
      </c>
      <c r="D1" s="33" t="s">
        <v>32</v>
      </c>
      <c r="E1" s="33" t="s">
        <v>33</v>
      </c>
      <c r="F1" s="33" t="s">
        <v>34</v>
      </c>
      <c r="G1" s="33" t="s">
        <v>35</v>
      </c>
      <c r="H1" s="33" t="s">
        <v>36</v>
      </c>
      <c r="I1" s="33" t="s">
        <v>37</v>
      </c>
      <c r="J1" s="33" t="s">
        <v>38</v>
      </c>
      <c r="K1" s="33" t="s">
        <v>39</v>
      </c>
      <c r="L1" s="33" t="s">
        <v>40</v>
      </c>
      <c r="M1" s="33" t="s">
        <v>41</v>
      </c>
    </row>
    <row r="2" spans="1:13">
      <c r="A2" s="31">
        <v>0</v>
      </c>
      <c r="B2" s="31"/>
      <c r="C2" s="32"/>
      <c r="D2" s="32"/>
      <c r="E2" s="32"/>
      <c r="F2" s="32"/>
      <c r="G2" s="31"/>
      <c r="H2" s="32"/>
      <c r="I2" s="32"/>
      <c r="J2" s="31"/>
      <c r="K2" s="31"/>
      <c r="L2" s="31"/>
      <c r="M2" s="36"/>
    </row>
    <row r="3" spans="1:13">
      <c r="A3" s="31">
        <v>1</v>
      </c>
      <c r="B3" s="31">
        <v>890885216</v>
      </c>
      <c r="C3" s="32" t="s">
        <v>42</v>
      </c>
      <c r="D3" s="32" t="s">
        <v>43</v>
      </c>
      <c r="E3" s="32" t="s">
        <v>44</v>
      </c>
      <c r="F3" s="32" t="s">
        <v>45</v>
      </c>
      <c r="G3" s="31">
        <v>4432</v>
      </c>
      <c r="H3" s="32" t="s">
        <v>46</v>
      </c>
      <c r="I3" s="32" t="s">
        <v>47</v>
      </c>
      <c r="J3" s="31" t="s">
        <v>48</v>
      </c>
      <c r="K3" s="31">
        <v>2</v>
      </c>
      <c r="L3" s="31" t="b">
        <v>1</v>
      </c>
      <c r="M3" s="31">
        <v>24</v>
      </c>
    </row>
    <row r="4" spans="1:13">
      <c r="A4" s="31">
        <v>2</v>
      </c>
      <c r="B4" s="31">
        <v>471053873</v>
      </c>
      <c r="C4" s="32" t="s">
        <v>49</v>
      </c>
      <c r="D4" s="32" t="s">
        <v>50</v>
      </c>
      <c r="E4" s="32" t="s">
        <v>51</v>
      </c>
      <c r="F4" s="32" t="s">
        <v>52</v>
      </c>
      <c r="G4" s="31">
        <v>7100</v>
      </c>
      <c r="H4" s="32" t="s">
        <v>53</v>
      </c>
      <c r="I4" s="32" t="s">
        <v>54</v>
      </c>
      <c r="J4" s="31" t="s">
        <v>48</v>
      </c>
      <c r="K4" s="31">
        <v>2</v>
      </c>
      <c r="L4" s="31" t="b">
        <v>1</v>
      </c>
      <c r="M4" s="31">
        <v>24</v>
      </c>
    </row>
    <row r="5" spans="1:13">
      <c r="A5" s="31">
        <v>3</v>
      </c>
      <c r="B5" s="31">
        <v>471477012</v>
      </c>
      <c r="C5" s="32" t="s">
        <v>55</v>
      </c>
      <c r="D5" s="32" t="s">
        <v>43</v>
      </c>
      <c r="E5" s="32" t="s">
        <v>56</v>
      </c>
      <c r="F5" s="32" t="s">
        <v>57</v>
      </c>
      <c r="G5" s="31">
        <v>6630</v>
      </c>
      <c r="H5" s="32" t="s">
        <v>58</v>
      </c>
      <c r="I5" s="32" t="s">
        <v>59</v>
      </c>
      <c r="J5" s="31" t="s">
        <v>48</v>
      </c>
      <c r="K5" s="31">
        <v>2</v>
      </c>
      <c r="L5" s="31" t="b">
        <v>0</v>
      </c>
      <c r="M5" s="31">
        <v>24</v>
      </c>
    </row>
    <row r="6" spans="1:13">
      <c r="A6" s="31">
        <v>4</v>
      </c>
      <c r="B6" s="31">
        <v>808480449</v>
      </c>
      <c r="C6" s="32" t="s">
        <v>60</v>
      </c>
      <c r="D6" s="32" t="s">
        <v>50</v>
      </c>
      <c r="E6" s="32" t="s">
        <v>61</v>
      </c>
      <c r="F6" s="32" t="s">
        <v>62</v>
      </c>
      <c r="G6" s="31">
        <v>5100</v>
      </c>
      <c r="H6" s="32" t="s">
        <v>63</v>
      </c>
      <c r="I6" s="32" t="s">
        <v>64</v>
      </c>
      <c r="J6" s="31" t="s">
        <v>48</v>
      </c>
      <c r="K6" s="31">
        <v>2</v>
      </c>
      <c r="L6" s="31" t="b">
        <v>1</v>
      </c>
      <c r="M6" s="31">
        <v>24</v>
      </c>
    </row>
    <row r="7" spans="1:13">
      <c r="A7" s="31">
        <v>5</v>
      </c>
      <c r="B7" s="31">
        <v>446122893</v>
      </c>
      <c r="C7" s="32" t="s">
        <v>65</v>
      </c>
      <c r="D7" s="32" t="s">
        <v>66</v>
      </c>
      <c r="E7" s="32" t="s">
        <v>67</v>
      </c>
      <c r="F7" s="32" t="s">
        <v>68</v>
      </c>
      <c r="G7" s="31">
        <v>4700</v>
      </c>
      <c r="H7" s="32" t="s">
        <v>69</v>
      </c>
      <c r="I7" s="32" t="s">
        <v>70</v>
      </c>
      <c r="J7" s="31" t="s">
        <v>48</v>
      </c>
      <c r="K7" s="31">
        <v>1</v>
      </c>
      <c r="L7" s="31" t="b">
        <v>0</v>
      </c>
      <c r="M7" s="31"/>
    </row>
    <row r="8" spans="1:13">
      <c r="A8" s="31">
        <v>101</v>
      </c>
      <c r="B8" s="31">
        <v>216697604</v>
      </c>
      <c r="C8" s="32" t="s">
        <v>71</v>
      </c>
      <c r="D8" s="32" t="s">
        <v>43</v>
      </c>
      <c r="E8" s="32" t="s">
        <v>72</v>
      </c>
      <c r="F8" s="32" t="s">
        <v>73</v>
      </c>
      <c r="G8" s="31">
        <v>5030</v>
      </c>
      <c r="H8" s="32" t="s">
        <v>74</v>
      </c>
      <c r="I8" s="32" t="s">
        <v>75</v>
      </c>
      <c r="J8" s="31" t="s">
        <v>76</v>
      </c>
      <c r="K8" s="31">
        <v>2</v>
      </c>
      <c r="L8" s="31" t="b">
        <v>1</v>
      </c>
      <c r="M8" s="31">
        <v>24</v>
      </c>
    </row>
    <row r="9" spans="1:13">
      <c r="A9" s="31">
        <v>102</v>
      </c>
      <c r="B9" s="31">
        <v>212364078</v>
      </c>
      <c r="C9" s="32" t="s">
        <v>77</v>
      </c>
      <c r="D9" s="32" t="s">
        <v>43</v>
      </c>
      <c r="E9" s="32" t="s">
        <v>78</v>
      </c>
      <c r="F9" s="32" t="s">
        <v>79</v>
      </c>
      <c r="G9" s="31">
        <v>4260</v>
      </c>
      <c r="H9" s="32" t="s">
        <v>80</v>
      </c>
      <c r="I9" s="32" t="s">
        <v>81</v>
      </c>
      <c r="J9" s="31" t="s">
        <v>76</v>
      </c>
      <c r="K9" s="31">
        <v>2</v>
      </c>
      <c r="L9" s="31" t="b">
        <v>1</v>
      </c>
      <c r="M9" s="31">
        <v>24</v>
      </c>
    </row>
    <row r="10" spans="1:13">
      <c r="A10" s="31">
        <v>104</v>
      </c>
      <c r="B10" s="31">
        <v>212358536</v>
      </c>
      <c r="C10" s="32" t="s">
        <v>82</v>
      </c>
      <c r="D10" s="32" t="s">
        <v>50</v>
      </c>
      <c r="E10" s="32" t="s">
        <v>83</v>
      </c>
      <c r="F10" s="32" t="s">
        <v>84</v>
      </c>
      <c r="G10" s="31">
        <v>6000</v>
      </c>
      <c r="H10" s="32" t="s">
        <v>85</v>
      </c>
      <c r="I10" s="32" t="s">
        <v>86</v>
      </c>
      <c r="J10" s="31" t="s">
        <v>76</v>
      </c>
      <c r="K10" s="31">
        <v>2</v>
      </c>
      <c r="L10" s="31" t="b">
        <v>1</v>
      </c>
      <c r="M10" s="31">
        <v>24</v>
      </c>
    </row>
    <row r="11" spans="1:13">
      <c r="A11" s="31">
        <v>105</v>
      </c>
      <c r="B11" s="31">
        <v>212144443</v>
      </c>
      <c r="C11" s="32" t="s">
        <v>87</v>
      </c>
      <c r="D11" s="32" t="s">
        <v>50</v>
      </c>
      <c r="E11" s="32" t="s">
        <v>88</v>
      </c>
      <c r="F11" s="32" t="s">
        <v>89</v>
      </c>
      <c r="G11" s="31">
        <v>7100</v>
      </c>
      <c r="H11" s="32" t="s">
        <v>90</v>
      </c>
      <c r="I11" s="32" t="s">
        <v>91</v>
      </c>
      <c r="J11" s="31" t="s">
        <v>76</v>
      </c>
      <c r="K11" s="31">
        <v>2</v>
      </c>
      <c r="L11" s="31" t="b">
        <v>1</v>
      </c>
      <c r="M11" s="31">
        <v>24</v>
      </c>
    </row>
    <row r="12" spans="1:13">
      <c r="A12" s="31">
        <v>106</v>
      </c>
      <c r="B12" s="31">
        <v>212365365</v>
      </c>
      <c r="C12" s="32" t="s">
        <v>92</v>
      </c>
      <c r="D12" s="32" t="s">
        <v>43</v>
      </c>
      <c r="E12" s="32" t="s">
        <v>93</v>
      </c>
      <c r="F12" s="32" t="s">
        <v>94</v>
      </c>
      <c r="G12" s="31">
        <v>4680</v>
      </c>
      <c r="H12" s="32" t="s">
        <v>95</v>
      </c>
      <c r="I12" s="32" t="s">
        <v>96</v>
      </c>
      <c r="J12" s="31" t="s">
        <v>76</v>
      </c>
      <c r="K12" s="31">
        <v>2</v>
      </c>
      <c r="L12" s="31" t="b">
        <v>1</v>
      </c>
      <c r="M12" s="31">
        <v>24</v>
      </c>
    </row>
    <row r="13" spans="1:13">
      <c r="A13" s="31">
        <v>108</v>
      </c>
      <c r="B13" s="31">
        <v>207663043</v>
      </c>
      <c r="C13" s="32" t="s">
        <v>97</v>
      </c>
      <c r="D13" s="32" t="s">
        <v>50</v>
      </c>
      <c r="E13" s="32" t="s">
        <v>98</v>
      </c>
      <c r="F13" s="32" t="s">
        <v>99</v>
      </c>
      <c r="G13" s="31">
        <v>4000</v>
      </c>
      <c r="H13" s="32" t="s">
        <v>100</v>
      </c>
      <c r="I13" s="32" t="s">
        <v>101</v>
      </c>
      <c r="J13" s="31" t="s">
        <v>76</v>
      </c>
      <c r="K13" s="31">
        <v>2</v>
      </c>
      <c r="L13" s="31" t="b">
        <v>0</v>
      </c>
      <c r="M13" s="31">
        <v>24</v>
      </c>
    </row>
    <row r="14" spans="1:13">
      <c r="A14" s="31">
        <v>109</v>
      </c>
      <c r="B14" s="31">
        <v>212227684</v>
      </c>
      <c r="C14" s="32" t="s">
        <v>102</v>
      </c>
      <c r="D14" s="32" t="s">
        <v>43</v>
      </c>
      <c r="E14" s="32" t="s">
        <v>103</v>
      </c>
      <c r="F14" s="32" t="s">
        <v>104</v>
      </c>
      <c r="G14" s="31">
        <v>6530</v>
      </c>
      <c r="H14" s="32" t="s">
        <v>105</v>
      </c>
      <c r="I14" s="32" t="s">
        <v>106</v>
      </c>
      <c r="J14" s="31" t="s">
        <v>76</v>
      </c>
      <c r="K14" s="31">
        <v>2</v>
      </c>
      <c r="L14" s="31" t="b">
        <v>1</v>
      </c>
      <c r="M14" s="31">
        <v>24</v>
      </c>
    </row>
    <row r="15" spans="1:13">
      <c r="A15" s="31">
        <v>110</v>
      </c>
      <c r="B15" s="31">
        <v>212363484</v>
      </c>
      <c r="C15" s="32" t="s">
        <v>107</v>
      </c>
      <c r="D15" s="32" t="s">
        <v>50</v>
      </c>
      <c r="E15" s="32" t="s">
        <v>108</v>
      </c>
      <c r="F15" s="32" t="s">
        <v>109</v>
      </c>
      <c r="G15" s="31">
        <v>4170</v>
      </c>
      <c r="H15" s="32" t="s">
        <v>110</v>
      </c>
      <c r="I15" s="32" t="s">
        <v>111</v>
      </c>
      <c r="J15" s="31" t="s">
        <v>76</v>
      </c>
      <c r="K15" s="31">
        <v>2</v>
      </c>
      <c r="L15" s="31" t="b">
        <v>0</v>
      </c>
      <c r="M15" s="31">
        <v>24</v>
      </c>
    </row>
    <row r="16" spans="1:13">
      <c r="A16" s="31">
        <v>111</v>
      </c>
      <c r="B16" s="31">
        <v>212227288</v>
      </c>
      <c r="C16" s="32" t="s">
        <v>112</v>
      </c>
      <c r="D16" s="32" t="s">
        <v>50</v>
      </c>
      <c r="E16" s="32" t="s">
        <v>113</v>
      </c>
      <c r="F16" s="32" t="s">
        <v>114</v>
      </c>
      <c r="G16" s="31">
        <v>4910</v>
      </c>
      <c r="H16" s="32" t="s">
        <v>115</v>
      </c>
      <c r="I16" s="32" t="s">
        <v>116</v>
      </c>
      <c r="J16" s="31" t="s">
        <v>76</v>
      </c>
      <c r="K16" s="31">
        <v>2</v>
      </c>
      <c r="L16" s="31" t="b">
        <v>0</v>
      </c>
      <c r="M16" s="31">
        <v>24</v>
      </c>
    </row>
    <row r="17" spans="1:13">
      <c r="A17" s="31">
        <v>112</v>
      </c>
      <c r="B17" s="31">
        <v>212254608</v>
      </c>
      <c r="C17" s="32" t="s">
        <v>117</v>
      </c>
      <c r="D17" s="32" t="s">
        <v>50</v>
      </c>
      <c r="E17" s="32" t="s">
        <v>118</v>
      </c>
      <c r="F17" s="32" t="s">
        <v>119</v>
      </c>
      <c r="G17" s="31">
        <v>4690</v>
      </c>
      <c r="H17" s="32" t="s">
        <v>120</v>
      </c>
      <c r="I17" s="32" t="s">
        <v>121</v>
      </c>
      <c r="J17" s="31" t="s">
        <v>76</v>
      </c>
      <c r="K17" s="31">
        <v>2</v>
      </c>
      <c r="L17" s="31" t="b">
        <v>1</v>
      </c>
      <c r="M17" s="31">
        <v>24</v>
      </c>
    </row>
    <row r="18" spans="1:13">
      <c r="A18" s="31">
        <v>113</v>
      </c>
      <c r="B18" s="31">
        <v>212352301</v>
      </c>
      <c r="C18" s="32" t="s">
        <v>122</v>
      </c>
      <c r="D18" s="32" t="s">
        <v>50</v>
      </c>
      <c r="E18" s="32" t="s">
        <v>123</v>
      </c>
      <c r="F18" s="32" t="s">
        <v>124</v>
      </c>
      <c r="G18" s="31">
        <v>6700</v>
      </c>
      <c r="H18" s="32" t="s">
        <v>125</v>
      </c>
      <c r="I18" s="32" t="s">
        <v>126</v>
      </c>
      <c r="J18" s="31" t="s">
        <v>76</v>
      </c>
      <c r="K18" s="31">
        <v>2</v>
      </c>
      <c r="L18" s="31" t="b">
        <v>1</v>
      </c>
      <c r="M18" s="31">
        <v>24</v>
      </c>
    </row>
    <row r="19" spans="1:13">
      <c r="A19" s="31">
        <v>115</v>
      </c>
      <c r="B19" s="31">
        <v>212354081</v>
      </c>
      <c r="C19" s="32" t="s">
        <v>127</v>
      </c>
      <c r="D19" s="32" t="s">
        <v>43</v>
      </c>
      <c r="E19" s="32" t="s">
        <v>128</v>
      </c>
      <c r="F19" s="32" t="s">
        <v>129</v>
      </c>
      <c r="G19" s="31">
        <v>7850</v>
      </c>
      <c r="H19" s="32" t="s">
        <v>130</v>
      </c>
      <c r="I19" s="32" t="s">
        <v>131</v>
      </c>
      <c r="J19" s="31" t="s">
        <v>76</v>
      </c>
      <c r="K19" s="31">
        <v>2</v>
      </c>
      <c r="L19" s="31" t="b">
        <v>1</v>
      </c>
      <c r="M19" s="31">
        <v>24</v>
      </c>
    </row>
    <row r="20" spans="1:13">
      <c r="A20" s="31">
        <v>116</v>
      </c>
      <c r="B20" s="31">
        <v>212368137</v>
      </c>
      <c r="C20" s="32" t="s">
        <v>132</v>
      </c>
      <c r="D20" s="32" t="s">
        <v>43</v>
      </c>
      <c r="E20" s="32" t="s">
        <v>133</v>
      </c>
      <c r="F20" s="32" t="s">
        <v>134</v>
      </c>
      <c r="G20" s="31">
        <v>6224</v>
      </c>
      <c r="H20" s="32" t="s">
        <v>135</v>
      </c>
      <c r="I20" s="32" t="s">
        <v>136</v>
      </c>
      <c r="J20" s="31" t="s">
        <v>76</v>
      </c>
      <c r="K20" s="31">
        <v>2</v>
      </c>
      <c r="L20" s="31" t="b">
        <v>0</v>
      </c>
      <c r="M20" s="31">
        <v>24</v>
      </c>
    </row>
    <row r="21" spans="1:13">
      <c r="A21" s="31">
        <v>117</v>
      </c>
      <c r="B21" s="31">
        <v>212155628</v>
      </c>
      <c r="C21" s="32" t="s">
        <v>137</v>
      </c>
      <c r="D21" s="32" t="s">
        <v>43</v>
      </c>
      <c r="E21" s="32" t="s">
        <v>138</v>
      </c>
      <c r="F21" s="32" t="s">
        <v>139</v>
      </c>
      <c r="G21" s="31">
        <v>4340</v>
      </c>
      <c r="H21" s="32" t="s">
        <v>140</v>
      </c>
      <c r="I21" s="32" t="s">
        <v>141</v>
      </c>
      <c r="J21" s="31" t="s">
        <v>76</v>
      </c>
      <c r="K21" s="31">
        <v>2</v>
      </c>
      <c r="L21" s="31" t="b">
        <v>1</v>
      </c>
      <c r="M21" s="31">
        <v>24</v>
      </c>
    </row>
    <row r="22" spans="1:13">
      <c r="A22" s="31">
        <v>118</v>
      </c>
      <c r="B22" s="31">
        <v>216694436</v>
      </c>
      <c r="C22" s="32" t="s">
        <v>142</v>
      </c>
      <c r="D22" s="32" t="s">
        <v>43</v>
      </c>
      <c r="E22" s="32" t="s">
        <v>143</v>
      </c>
      <c r="F22" s="32" t="s">
        <v>144</v>
      </c>
      <c r="G22" s="31">
        <v>4400</v>
      </c>
      <c r="H22" s="32" t="s">
        <v>145</v>
      </c>
      <c r="I22" s="32" t="s">
        <v>146</v>
      </c>
      <c r="J22" s="31" t="s">
        <v>76</v>
      </c>
      <c r="K22" s="31">
        <v>2</v>
      </c>
      <c r="L22" s="31" t="b">
        <v>1</v>
      </c>
      <c r="M22" s="31">
        <v>24</v>
      </c>
    </row>
    <row r="23" spans="1:13">
      <c r="A23" s="31">
        <v>119</v>
      </c>
      <c r="B23" s="31">
        <v>212359427</v>
      </c>
      <c r="C23" s="32" t="s">
        <v>147</v>
      </c>
      <c r="D23" s="32" t="s">
        <v>43</v>
      </c>
      <c r="E23" s="32" t="s">
        <v>148</v>
      </c>
      <c r="F23" s="32" t="s">
        <v>149</v>
      </c>
      <c r="G23" s="31">
        <v>6820</v>
      </c>
      <c r="H23" s="32" t="s">
        <v>150</v>
      </c>
      <c r="I23" s="32" t="s">
        <v>151</v>
      </c>
      <c r="J23" s="31" t="s">
        <v>76</v>
      </c>
      <c r="K23" s="31">
        <v>2</v>
      </c>
      <c r="L23" s="31" t="b">
        <v>1</v>
      </c>
      <c r="M23" s="31">
        <v>24</v>
      </c>
    </row>
    <row r="24" spans="1:13">
      <c r="A24" s="31">
        <v>120</v>
      </c>
      <c r="B24" s="31">
        <v>212357942</v>
      </c>
      <c r="C24" s="32" t="s">
        <v>152</v>
      </c>
      <c r="D24" s="32" t="s">
        <v>43</v>
      </c>
      <c r="E24" s="32" t="s">
        <v>153</v>
      </c>
      <c r="F24" s="32" t="s">
        <v>154</v>
      </c>
      <c r="G24" s="31">
        <v>5575</v>
      </c>
      <c r="H24" s="32" t="s">
        <v>155</v>
      </c>
      <c r="I24" s="32" t="s">
        <v>156</v>
      </c>
      <c r="J24" s="31" t="s">
        <v>76</v>
      </c>
      <c r="K24" s="31">
        <v>2</v>
      </c>
      <c r="L24" s="31" t="b">
        <v>1</v>
      </c>
      <c r="M24" s="31">
        <v>24</v>
      </c>
    </row>
    <row r="25" spans="1:13">
      <c r="A25" s="31">
        <v>121</v>
      </c>
      <c r="B25" s="31">
        <v>212354774</v>
      </c>
      <c r="C25" s="32" t="s">
        <v>157</v>
      </c>
      <c r="D25" s="32" t="s">
        <v>50</v>
      </c>
      <c r="E25" s="32" t="s">
        <v>158</v>
      </c>
      <c r="F25" s="32" t="s">
        <v>159</v>
      </c>
      <c r="G25" s="31">
        <v>4860</v>
      </c>
      <c r="H25" s="32" t="s">
        <v>160</v>
      </c>
      <c r="I25" s="32" t="s">
        <v>161</v>
      </c>
      <c r="J25" s="31" t="s">
        <v>76</v>
      </c>
      <c r="K25" s="31">
        <v>2</v>
      </c>
      <c r="L25" s="31" t="b">
        <v>1</v>
      </c>
      <c r="M25" s="31">
        <v>24</v>
      </c>
    </row>
    <row r="26" spans="1:13">
      <c r="A26" s="31">
        <v>122</v>
      </c>
      <c r="B26" s="31">
        <v>212148896</v>
      </c>
      <c r="C26" s="32" t="s">
        <v>162</v>
      </c>
      <c r="D26" s="32" t="s">
        <v>43</v>
      </c>
      <c r="E26" s="32" t="s">
        <v>163</v>
      </c>
      <c r="F26" s="32" t="s">
        <v>164</v>
      </c>
      <c r="G26" s="31">
        <v>4960</v>
      </c>
      <c r="H26" s="32" t="s">
        <v>165</v>
      </c>
      <c r="I26" s="32" t="s">
        <v>166</v>
      </c>
      <c r="J26" s="31" t="s">
        <v>76</v>
      </c>
      <c r="K26" s="31">
        <v>2</v>
      </c>
      <c r="L26" s="31" t="b">
        <v>1</v>
      </c>
      <c r="M26" s="31">
        <v>24</v>
      </c>
    </row>
    <row r="27" spans="1:13">
      <c r="A27" s="31">
        <v>123</v>
      </c>
      <c r="B27" s="31">
        <v>212152658</v>
      </c>
      <c r="C27" s="32" t="s">
        <v>167</v>
      </c>
      <c r="D27" s="32" t="s">
        <v>50</v>
      </c>
      <c r="E27" s="32" t="s">
        <v>168</v>
      </c>
      <c r="F27" s="32" t="s">
        <v>169</v>
      </c>
      <c r="G27" s="31">
        <v>6110</v>
      </c>
      <c r="H27" s="32" t="s">
        <v>170</v>
      </c>
      <c r="I27" s="32" t="s">
        <v>171</v>
      </c>
      <c r="J27" s="31" t="s">
        <v>76</v>
      </c>
      <c r="K27" s="31">
        <v>2</v>
      </c>
      <c r="L27" s="31" t="b">
        <v>1</v>
      </c>
      <c r="M27" s="31">
        <v>24</v>
      </c>
    </row>
    <row r="28" spans="1:13">
      <c r="A28" s="31">
        <v>124</v>
      </c>
      <c r="B28" s="31">
        <v>212353289</v>
      </c>
      <c r="C28" s="32" t="s">
        <v>172</v>
      </c>
      <c r="D28" s="32" t="s">
        <v>43</v>
      </c>
      <c r="E28" s="32" t="s">
        <v>173</v>
      </c>
      <c r="F28" s="32" t="s">
        <v>174</v>
      </c>
      <c r="G28" s="31">
        <v>4820</v>
      </c>
      <c r="H28" s="32" t="s">
        <v>175</v>
      </c>
      <c r="I28" s="32" t="s">
        <v>176</v>
      </c>
      <c r="J28" s="31" t="s">
        <v>76</v>
      </c>
      <c r="K28" s="31">
        <v>2</v>
      </c>
      <c r="L28" s="31" t="b">
        <v>1</v>
      </c>
      <c r="M28" s="31">
        <v>24</v>
      </c>
    </row>
    <row r="29" spans="1:13">
      <c r="A29" s="31">
        <v>125</v>
      </c>
      <c r="B29" s="31">
        <v>211085163</v>
      </c>
      <c r="C29" s="32" t="s">
        <v>177</v>
      </c>
      <c r="D29" s="32" t="s">
        <v>50</v>
      </c>
      <c r="E29" s="32" t="s">
        <v>178</v>
      </c>
      <c r="F29" s="32" t="s">
        <v>62</v>
      </c>
      <c r="G29" s="31">
        <v>5100</v>
      </c>
      <c r="H29" s="32" t="s">
        <v>179</v>
      </c>
      <c r="I29" s="32" t="s">
        <v>180</v>
      </c>
      <c r="J29" s="31" t="s">
        <v>76</v>
      </c>
      <c r="K29" s="31">
        <v>2</v>
      </c>
      <c r="L29" s="31" t="b">
        <v>1</v>
      </c>
      <c r="M29" s="31">
        <v>24</v>
      </c>
    </row>
    <row r="30" spans="1:13">
      <c r="A30" s="31">
        <v>126</v>
      </c>
      <c r="B30" s="31">
        <v>212362197</v>
      </c>
      <c r="C30" s="32" t="s">
        <v>181</v>
      </c>
      <c r="D30" s="32" t="s">
        <v>50</v>
      </c>
      <c r="E30" s="32" t="s">
        <v>182</v>
      </c>
      <c r="F30" s="32" t="s">
        <v>183</v>
      </c>
      <c r="G30" s="31">
        <v>1420</v>
      </c>
      <c r="H30" s="32" t="s">
        <v>184</v>
      </c>
      <c r="I30" s="32" t="s">
        <v>185</v>
      </c>
      <c r="J30" s="31" t="s">
        <v>76</v>
      </c>
      <c r="K30" s="31">
        <v>2</v>
      </c>
      <c r="L30" s="31" t="b">
        <v>1</v>
      </c>
      <c r="M30" s="31">
        <v>24</v>
      </c>
    </row>
    <row r="31" spans="1:13">
      <c r="A31" s="31">
        <v>127</v>
      </c>
      <c r="B31" s="31">
        <v>212352596</v>
      </c>
      <c r="C31" s="32" t="s">
        <v>186</v>
      </c>
      <c r="D31" s="32" t="s">
        <v>43</v>
      </c>
      <c r="E31" s="32" t="s">
        <v>187</v>
      </c>
      <c r="F31" s="32" t="s">
        <v>188</v>
      </c>
      <c r="G31" s="31">
        <v>5570</v>
      </c>
      <c r="H31" s="32" t="s">
        <v>189</v>
      </c>
      <c r="I31" s="32" t="s">
        <v>190</v>
      </c>
      <c r="J31" s="31" t="s">
        <v>76</v>
      </c>
      <c r="K31" s="31">
        <v>2</v>
      </c>
      <c r="L31" s="31" t="b">
        <v>0</v>
      </c>
      <c r="M31" s="31">
        <v>24</v>
      </c>
    </row>
    <row r="32" spans="1:13">
      <c r="A32" s="31">
        <v>129</v>
      </c>
      <c r="B32" s="31">
        <v>212161269</v>
      </c>
      <c r="C32" s="32" t="s">
        <v>191</v>
      </c>
      <c r="D32" s="32" t="s">
        <v>43</v>
      </c>
      <c r="E32" s="32" t="s">
        <v>192</v>
      </c>
      <c r="F32" s="32" t="s">
        <v>193</v>
      </c>
      <c r="G32" s="31">
        <v>5580</v>
      </c>
      <c r="H32" s="32" t="s">
        <v>194</v>
      </c>
      <c r="I32" s="32" t="s">
        <v>195</v>
      </c>
      <c r="J32" s="31" t="s">
        <v>76</v>
      </c>
      <c r="K32" s="31">
        <v>2</v>
      </c>
      <c r="L32" s="31" t="b">
        <v>1</v>
      </c>
      <c r="M32" s="31">
        <v>24</v>
      </c>
    </row>
    <row r="33" spans="1:13">
      <c r="A33" s="31">
        <v>130</v>
      </c>
      <c r="B33" s="31">
        <v>212354279</v>
      </c>
      <c r="C33" s="32" t="s">
        <v>196</v>
      </c>
      <c r="D33" s="32" t="s">
        <v>50</v>
      </c>
      <c r="E33" s="32" t="s">
        <v>197</v>
      </c>
      <c r="F33" s="32" t="s">
        <v>198</v>
      </c>
      <c r="G33" s="31">
        <v>6500</v>
      </c>
      <c r="H33" s="32" t="s">
        <v>199</v>
      </c>
      <c r="I33" s="32" t="s">
        <v>200</v>
      </c>
      <c r="J33" s="31" t="s">
        <v>76</v>
      </c>
      <c r="K33" s="31">
        <v>2</v>
      </c>
      <c r="L33" s="31" t="b">
        <v>0</v>
      </c>
      <c r="M33" s="31">
        <v>24</v>
      </c>
    </row>
    <row r="34" spans="1:13">
      <c r="A34" s="31">
        <v>131</v>
      </c>
      <c r="B34" s="31">
        <v>212225211</v>
      </c>
      <c r="C34" s="32" t="s">
        <v>201</v>
      </c>
      <c r="D34" s="32" t="s">
        <v>50</v>
      </c>
      <c r="E34" s="32" t="s">
        <v>51</v>
      </c>
      <c r="F34" s="32" t="s">
        <v>202</v>
      </c>
      <c r="G34" s="31">
        <v>7060</v>
      </c>
      <c r="H34" s="32" t="s">
        <v>203</v>
      </c>
      <c r="I34" s="32" t="s">
        <v>204</v>
      </c>
      <c r="J34" s="31" t="s">
        <v>76</v>
      </c>
      <c r="K34" s="31">
        <v>2</v>
      </c>
      <c r="L34" s="31" t="b">
        <v>1</v>
      </c>
      <c r="M34" s="31">
        <v>24</v>
      </c>
    </row>
    <row r="35" spans="1:13">
      <c r="A35" s="31">
        <v>132</v>
      </c>
      <c r="B35" s="31">
        <v>212358932</v>
      </c>
      <c r="C35" s="32" t="s">
        <v>205</v>
      </c>
      <c r="D35" s="32" t="s">
        <v>50</v>
      </c>
      <c r="E35" s="32" t="s">
        <v>206</v>
      </c>
      <c r="F35" s="32" t="s">
        <v>207</v>
      </c>
      <c r="G35" s="31">
        <v>4040</v>
      </c>
      <c r="H35" s="32" t="s">
        <v>208</v>
      </c>
      <c r="I35" s="32" t="s">
        <v>209</v>
      </c>
      <c r="J35" s="31" t="s">
        <v>76</v>
      </c>
      <c r="K35" s="31">
        <v>2</v>
      </c>
      <c r="L35" s="31" t="b">
        <v>0</v>
      </c>
      <c r="M35" s="31">
        <v>24</v>
      </c>
    </row>
    <row r="36" spans="1:13">
      <c r="A36" s="31">
        <v>133</v>
      </c>
      <c r="B36" s="31">
        <v>212354180</v>
      </c>
      <c r="C36" s="32" t="s">
        <v>210</v>
      </c>
      <c r="D36" s="32" t="s">
        <v>50</v>
      </c>
      <c r="E36" s="32" t="s">
        <v>211</v>
      </c>
      <c r="F36" s="32" t="s">
        <v>212</v>
      </c>
      <c r="G36" s="31">
        <v>4051</v>
      </c>
      <c r="H36" s="32" t="s">
        <v>213</v>
      </c>
      <c r="I36" s="32" t="s">
        <v>214</v>
      </c>
      <c r="J36" s="31" t="s">
        <v>76</v>
      </c>
      <c r="K36" s="31">
        <v>2</v>
      </c>
      <c r="L36" s="31" t="b">
        <v>0</v>
      </c>
      <c r="M36" s="31">
        <v>24</v>
      </c>
    </row>
    <row r="37" spans="1:13">
      <c r="A37" s="31">
        <v>134</v>
      </c>
      <c r="B37" s="31">
        <v>212371305</v>
      </c>
      <c r="C37" s="32" t="s">
        <v>215</v>
      </c>
      <c r="D37" s="32" t="s">
        <v>43</v>
      </c>
      <c r="E37" s="32" t="s">
        <v>216</v>
      </c>
      <c r="F37" s="32" t="s">
        <v>217</v>
      </c>
      <c r="G37" s="31">
        <v>6240</v>
      </c>
      <c r="H37" s="32" t="s">
        <v>218</v>
      </c>
      <c r="I37" s="32" t="s">
        <v>219</v>
      </c>
      <c r="J37" s="31" t="s">
        <v>76</v>
      </c>
      <c r="K37" s="31">
        <v>2</v>
      </c>
      <c r="L37" s="31" t="b">
        <v>0</v>
      </c>
      <c r="M37" s="31">
        <v>24</v>
      </c>
    </row>
    <row r="38" spans="1:13">
      <c r="A38" s="31">
        <v>135</v>
      </c>
      <c r="B38" s="31">
        <v>216691466</v>
      </c>
      <c r="C38" s="32" t="s">
        <v>220</v>
      </c>
      <c r="D38" s="32" t="s">
        <v>43</v>
      </c>
      <c r="E38" s="32" t="s">
        <v>221</v>
      </c>
      <c r="F38" s="32" t="s">
        <v>222</v>
      </c>
      <c r="G38" s="31">
        <v>7340</v>
      </c>
      <c r="H38" s="32" t="s">
        <v>223</v>
      </c>
      <c r="I38" s="32" t="s">
        <v>224</v>
      </c>
      <c r="J38" s="31" t="s">
        <v>76</v>
      </c>
      <c r="K38" s="31">
        <v>2</v>
      </c>
      <c r="L38" s="31" t="b">
        <v>1</v>
      </c>
      <c r="M38" s="31">
        <v>24</v>
      </c>
    </row>
    <row r="39" spans="1:13">
      <c r="A39" s="31">
        <v>136</v>
      </c>
      <c r="B39" s="31">
        <v>212277372</v>
      </c>
      <c r="C39" s="32" t="s">
        <v>225</v>
      </c>
      <c r="D39" s="32" t="s">
        <v>50</v>
      </c>
      <c r="E39" s="32" t="s">
        <v>226</v>
      </c>
      <c r="F39" s="32" t="s">
        <v>227</v>
      </c>
      <c r="G39" s="31">
        <v>4460</v>
      </c>
      <c r="H39" s="32" t="s">
        <v>228</v>
      </c>
      <c r="I39" s="32" t="s">
        <v>229</v>
      </c>
      <c r="J39" s="31" t="s">
        <v>76</v>
      </c>
      <c r="K39" s="31">
        <v>2</v>
      </c>
      <c r="L39" s="31" t="b">
        <v>0</v>
      </c>
      <c r="M39" s="31">
        <v>24</v>
      </c>
    </row>
    <row r="40" spans="1:13">
      <c r="A40" s="31">
        <v>137</v>
      </c>
      <c r="B40" s="31">
        <v>212154044</v>
      </c>
      <c r="C40" s="32" t="s">
        <v>230</v>
      </c>
      <c r="D40" s="32" t="s">
        <v>43</v>
      </c>
      <c r="E40" s="32" t="s">
        <v>231</v>
      </c>
      <c r="F40" s="32" t="s">
        <v>232</v>
      </c>
      <c r="G40" s="31">
        <v>6953</v>
      </c>
      <c r="H40" s="32" t="s">
        <v>233</v>
      </c>
      <c r="I40" s="32" t="s">
        <v>234</v>
      </c>
      <c r="J40" s="31" t="s">
        <v>76</v>
      </c>
      <c r="K40" s="31">
        <v>2</v>
      </c>
      <c r="L40" s="31" t="b">
        <v>0</v>
      </c>
      <c r="M40" s="31">
        <v>24</v>
      </c>
    </row>
    <row r="41" spans="1:13">
      <c r="A41" s="31">
        <v>138</v>
      </c>
      <c r="B41" s="31">
        <v>212163249</v>
      </c>
      <c r="C41" s="32" t="s">
        <v>235</v>
      </c>
      <c r="D41" s="32" t="s">
        <v>50</v>
      </c>
      <c r="E41" s="32" t="s">
        <v>236</v>
      </c>
      <c r="F41" s="32" t="s">
        <v>237</v>
      </c>
      <c r="G41" s="31">
        <v>4470</v>
      </c>
      <c r="H41" s="32" t="s">
        <v>238</v>
      </c>
      <c r="I41" s="32" t="s">
        <v>239</v>
      </c>
      <c r="J41" s="31" t="s">
        <v>76</v>
      </c>
      <c r="K41" s="31">
        <v>2</v>
      </c>
      <c r="L41" s="31" t="b">
        <v>1</v>
      </c>
      <c r="M41" s="31">
        <v>24</v>
      </c>
    </row>
    <row r="42" spans="1:13">
      <c r="A42" s="31">
        <v>139</v>
      </c>
      <c r="B42" s="31">
        <v>212358140</v>
      </c>
      <c r="C42" s="32" t="s">
        <v>240</v>
      </c>
      <c r="D42" s="32" t="s">
        <v>50</v>
      </c>
      <c r="E42" s="32" t="s">
        <v>241</v>
      </c>
      <c r="F42" s="32" t="s">
        <v>242</v>
      </c>
      <c r="G42" s="31">
        <v>4500</v>
      </c>
      <c r="H42" s="32" t="s">
        <v>243</v>
      </c>
      <c r="I42" s="32" t="s">
        <v>244</v>
      </c>
      <c r="J42" s="31" t="s">
        <v>76</v>
      </c>
      <c r="K42" s="31">
        <v>2</v>
      </c>
      <c r="L42" s="31" t="b">
        <v>1</v>
      </c>
      <c r="M42" s="31">
        <v>24</v>
      </c>
    </row>
    <row r="43" spans="1:13">
      <c r="A43" s="31">
        <v>140</v>
      </c>
      <c r="B43" s="31">
        <v>207889113</v>
      </c>
      <c r="C43" s="32" t="s">
        <v>245</v>
      </c>
      <c r="D43" s="32" t="s">
        <v>43</v>
      </c>
      <c r="E43" s="32" t="s">
        <v>246</v>
      </c>
      <c r="F43" s="32" t="s">
        <v>247</v>
      </c>
      <c r="G43" s="31">
        <v>7000</v>
      </c>
      <c r="H43" s="32" t="s">
        <v>248</v>
      </c>
      <c r="I43" s="32" t="s">
        <v>249</v>
      </c>
      <c r="J43" s="31" t="s">
        <v>76</v>
      </c>
      <c r="K43" s="31">
        <v>2</v>
      </c>
      <c r="L43" s="31" t="b">
        <v>1</v>
      </c>
      <c r="M43" s="31">
        <v>24</v>
      </c>
    </row>
    <row r="44" spans="1:13">
      <c r="A44" s="31">
        <v>141</v>
      </c>
      <c r="B44" s="31">
        <v>212366058</v>
      </c>
      <c r="C44" s="32" t="s">
        <v>250</v>
      </c>
      <c r="D44" s="32" t="s">
        <v>50</v>
      </c>
      <c r="E44" s="32" t="s">
        <v>251</v>
      </c>
      <c r="F44" s="32" t="s">
        <v>252</v>
      </c>
      <c r="G44" s="31">
        <v>4620</v>
      </c>
      <c r="H44" s="32" t="s">
        <v>253</v>
      </c>
      <c r="I44" s="32" t="s">
        <v>254</v>
      </c>
      <c r="J44" s="31" t="s">
        <v>76</v>
      </c>
      <c r="K44" s="31">
        <v>2</v>
      </c>
      <c r="L44" s="31" t="b">
        <v>0</v>
      </c>
      <c r="M44" s="31">
        <v>24</v>
      </c>
    </row>
    <row r="45" spans="1:13">
      <c r="A45" s="31">
        <v>142</v>
      </c>
      <c r="B45" s="31">
        <v>216691070</v>
      </c>
      <c r="C45" s="32" t="s">
        <v>255</v>
      </c>
      <c r="D45" s="32" t="s">
        <v>43</v>
      </c>
      <c r="E45" s="32" t="s">
        <v>256</v>
      </c>
      <c r="F45" s="32" t="s">
        <v>257</v>
      </c>
      <c r="G45" s="31">
        <v>6250</v>
      </c>
      <c r="H45" s="32" t="s">
        <v>258</v>
      </c>
      <c r="I45" s="32" t="s">
        <v>259</v>
      </c>
      <c r="J45" s="31" t="s">
        <v>76</v>
      </c>
      <c r="K45" s="31">
        <v>2</v>
      </c>
      <c r="L45" s="31" t="b">
        <v>0</v>
      </c>
      <c r="M45" s="31">
        <v>24</v>
      </c>
    </row>
    <row r="46" spans="1:13">
      <c r="A46" s="31">
        <v>143</v>
      </c>
      <c r="B46" s="31">
        <v>207917025</v>
      </c>
      <c r="C46" s="32" t="s">
        <v>260</v>
      </c>
      <c r="D46" s="32" t="s">
        <v>43</v>
      </c>
      <c r="E46" s="32" t="s">
        <v>261</v>
      </c>
      <c r="F46" s="32" t="s">
        <v>262</v>
      </c>
      <c r="G46" s="31">
        <v>6980</v>
      </c>
      <c r="H46" s="32" t="s">
        <v>263</v>
      </c>
      <c r="I46" s="32" t="s">
        <v>264</v>
      </c>
      <c r="J46" s="31" t="s">
        <v>76</v>
      </c>
      <c r="K46" s="31">
        <v>2</v>
      </c>
      <c r="L46" s="31" t="b">
        <v>0</v>
      </c>
      <c r="M46" s="31">
        <v>24</v>
      </c>
    </row>
    <row r="47" spans="1:13">
      <c r="A47" s="31">
        <v>145</v>
      </c>
      <c r="B47" s="31">
        <v>212365167</v>
      </c>
      <c r="C47" s="32" t="s">
        <v>265</v>
      </c>
      <c r="D47" s="32" t="s">
        <v>50</v>
      </c>
      <c r="E47" s="32" t="s">
        <v>266</v>
      </c>
      <c r="F47" s="32" t="s">
        <v>267</v>
      </c>
      <c r="G47" s="31">
        <v>4420</v>
      </c>
      <c r="H47" s="32" t="s">
        <v>268</v>
      </c>
      <c r="I47" s="32" t="s">
        <v>269</v>
      </c>
      <c r="J47" s="31" t="s">
        <v>76</v>
      </c>
      <c r="K47" s="31">
        <v>2</v>
      </c>
      <c r="L47" s="31" t="b">
        <v>0</v>
      </c>
      <c r="M47" s="31">
        <v>24</v>
      </c>
    </row>
    <row r="48" spans="1:13">
      <c r="A48" s="31">
        <v>146</v>
      </c>
      <c r="B48" s="31">
        <v>212308056</v>
      </c>
      <c r="C48" s="32" t="s">
        <v>270</v>
      </c>
      <c r="D48" s="32" t="s">
        <v>43</v>
      </c>
      <c r="E48" s="32" t="s">
        <v>271</v>
      </c>
      <c r="F48" s="32" t="s">
        <v>272</v>
      </c>
      <c r="G48" s="31">
        <v>6987</v>
      </c>
      <c r="H48" s="32" t="s">
        <v>273</v>
      </c>
      <c r="I48" s="32" t="s">
        <v>274</v>
      </c>
      <c r="J48" s="31" t="s">
        <v>76</v>
      </c>
      <c r="K48" s="31">
        <v>2</v>
      </c>
      <c r="L48" s="31" t="b">
        <v>0</v>
      </c>
      <c r="M48" s="31">
        <v>24</v>
      </c>
    </row>
    <row r="49" spans="1:13">
      <c r="A49" s="31">
        <v>147</v>
      </c>
      <c r="B49" s="31">
        <v>212318152</v>
      </c>
      <c r="C49" s="32" t="s">
        <v>275</v>
      </c>
      <c r="D49" s="32" t="s">
        <v>43</v>
      </c>
      <c r="E49" s="32" t="s">
        <v>276</v>
      </c>
      <c r="F49" s="32" t="s">
        <v>277</v>
      </c>
      <c r="G49" s="31">
        <v>6970</v>
      </c>
      <c r="H49" s="32" t="s">
        <v>278</v>
      </c>
      <c r="I49" s="32" t="s">
        <v>279</v>
      </c>
      <c r="J49" s="31" t="s">
        <v>76</v>
      </c>
      <c r="K49" s="31">
        <v>2</v>
      </c>
      <c r="L49" s="31" t="b">
        <v>0</v>
      </c>
      <c r="M49" s="31">
        <v>24</v>
      </c>
    </row>
    <row r="50" spans="1:13">
      <c r="A50" s="31">
        <v>148</v>
      </c>
      <c r="B50" s="31">
        <v>212356952</v>
      </c>
      <c r="C50" s="32" t="s">
        <v>280</v>
      </c>
      <c r="D50" s="32" t="s">
        <v>50</v>
      </c>
      <c r="E50" s="32" t="s">
        <v>281</v>
      </c>
      <c r="F50" s="32" t="s">
        <v>282</v>
      </c>
      <c r="G50" s="31">
        <v>6740</v>
      </c>
      <c r="H50" s="32" t="s">
        <v>283</v>
      </c>
      <c r="I50" s="32" t="s">
        <v>284</v>
      </c>
      <c r="J50" s="31" t="s">
        <v>76</v>
      </c>
      <c r="K50" s="31">
        <v>2</v>
      </c>
      <c r="L50" s="31" t="b">
        <v>0</v>
      </c>
      <c r="M50" s="31">
        <v>24</v>
      </c>
    </row>
    <row r="51" spans="1:13">
      <c r="A51" s="31">
        <v>149</v>
      </c>
      <c r="B51" s="31">
        <v>216696416</v>
      </c>
      <c r="C51" s="32" t="s">
        <v>285</v>
      </c>
      <c r="D51" s="32" t="s">
        <v>43</v>
      </c>
      <c r="E51" s="32" t="s">
        <v>286</v>
      </c>
      <c r="F51" s="32" t="s">
        <v>287</v>
      </c>
      <c r="G51" s="31">
        <v>6723</v>
      </c>
      <c r="H51" s="32" t="s">
        <v>288</v>
      </c>
      <c r="I51" s="32" t="s">
        <v>289</v>
      </c>
      <c r="J51" s="31" t="s">
        <v>76</v>
      </c>
      <c r="K51" s="31">
        <v>2</v>
      </c>
      <c r="L51" s="31" t="b">
        <v>0</v>
      </c>
      <c r="M51" s="31">
        <v>24</v>
      </c>
    </row>
    <row r="52" spans="1:13">
      <c r="A52" s="31">
        <v>150</v>
      </c>
      <c r="B52" s="31">
        <v>212368632</v>
      </c>
      <c r="C52" s="32" t="s">
        <v>290</v>
      </c>
      <c r="D52" s="32" t="s">
        <v>50</v>
      </c>
      <c r="E52" s="32" t="s">
        <v>291</v>
      </c>
      <c r="F52" s="32" t="s">
        <v>292</v>
      </c>
      <c r="G52" s="31">
        <v>6780</v>
      </c>
      <c r="H52" s="32" t="s">
        <v>293</v>
      </c>
      <c r="I52" s="32" t="s">
        <v>294</v>
      </c>
      <c r="J52" s="31" t="s">
        <v>76</v>
      </c>
      <c r="K52" s="31">
        <v>2</v>
      </c>
      <c r="L52" s="31" t="b">
        <v>0</v>
      </c>
      <c r="M52" s="31">
        <v>24</v>
      </c>
    </row>
    <row r="53" spans="1:13">
      <c r="A53" s="31">
        <v>151</v>
      </c>
      <c r="B53" s="31">
        <v>212351410</v>
      </c>
      <c r="C53" s="32" t="s">
        <v>295</v>
      </c>
      <c r="D53" s="32" t="s">
        <v>50</v>
      </c>
      <c r="E53" s="32" t="s">
        <v>296</v>
      </c>
      <c r="F53" s="32" t="s">
        <v>297</v>
      </c>
      <c r="G53" s="31">
        <v>7800</v>
      </c>
      <c r="H53" s="32" t="s">
        <v>298</v>
      </c>
      <c r="I53" s="32" t="s">
        <v>299</v>
      </c>
      <c r="J53" s="31" t="s">
        <v>76</v>
      </c>
      <c r="K53" s="31">
        <v>2</v>
      </c>
      <c r="L53" s="31" t="b">
        <v>1</v>
      </c>
      <c r="M53" s="31">
        <v>24</v>
      </c>
    </row>
    <row r="54" spans="1:13">
      <c r="A54" s="31">
        <v>153</v>
      </c>
      <c r="B54" s="31">
        <v>212349925</v>
      </c>
      <c r="C54" s="32" t="s">
        <v>300</v>
      </c>
      <c r="D54" s="32" t="s">
        <v>43</v>
      </c>
      <c r="E54" s="32" t="s">
        <v>301</v>
      </c>
      <c r="F54" s="32" t="s">
        <v>302</v>
      </c>
      <c r="G54" s="31">
        <v>4610</v>
      </c>
      <c r="H54" s="32" t="s">
        <v>303</v>
      </c>
      <c r="I54" s="32" t="s">
        <v>304</v>
      </c>
      <c r="J54" s="31" t="s">
        <v>76</v>
      </c>
      <c r="K54" s="31">
        <v>2</v>
      </c>
      <c r="L54" s="31" t="b">
        <v>0</v>
      </c>
      <c r="M54" s="31">
        <v>24</v>
      </c>
    </row>
    <row r="55" spans="1:13">
      <c r="A55" s="31">
        <v>154</v>
      </c>
      <c r="B55" s="31">
        <v>212353091</v>
      </c>
      <c r="C55" s="32" t="s">
        <v>305</v>
      </c>
      <c r="D55" s="32" t="s">
        <v>50</v>
      </c>
      <c r="E55" s="32" t="s">
        <v>306</v>
      </c>
      <c r="F55" s="32" t="s">
        <v>307</v>
      </c>
      <c r="G55" s="31">
        <v>7160</v>
      </c>
      <c r="H55" s="32" t="s">
        <v>308</v>
      </c>
      <c r="I55" s="32" t="s">
        <v>309</v>
      </c>
      <c r="J55" s="31" t="s">
        <v>76</v>
      </c>
      <c r="K55" s="31">
        <v>2</v>
      </c>
      <c r="L55" s="31" t="b">
        <v>1</v>
      </c>
      <c r="M55" s="31">
        <v>24</v>
      </c>
    </row>
    <row r="56" spans="1:13">
      <c r="A56" s="31">
        <v>155</v>
      </c>
      <c r="B56" s="31">
        <v>212229565</v>
      </c>
      <c r="C56" s="32" t="s">
        <v>310</v>
      </c>
      <c r="D56" s="32" t="s">
        <v>50</v>
      </c>
      <c r="E56" s="32" t="s">
        <v>311</v>
      </c>
      <c r="F56" s="32" t="s">
        <v>312</v>
      </c>
      <c r="G56" s="31">
        <v>4800</v>
      </c>
      <c r="H56" s="32" t="s">
        <v>313</v>
      </c>
      <c r="I56" s="32" t="s">
        <v>314</v>
      </c>
      <c r="J56" s="31" t="s">
        <v>76</v>
      </c>
      <c r="K56" s="31">
        <v>2</v>
      </c>
      <c r="L56" s="31" t="b">
        <v>1</v>
      </c>
      <c r="M56" s="31">
        <v>24</v>
      </c>
    </row>
    <row r="57" spans="1:13">
      <c r="A57" s="31">
        <v>156</v>
      </c>
      <c r="B57" s="31">
        <v>207845264</v>
      </c>
      <c r="C57" s="32" t="s">
        <v>315</v>
      </c>
      <c r="D57" s="32" t="s">
        <v>43</v>
      </c>
      <c r="E57" s="32" t="s">
        <v>316</v>
      </c>
      <c r="F57" s="32" t="s">
        <v>317</v>
      </c>
      <c r="G57" s="31">
        <v>6690</v>
      </c>
      <c r="H57" s="32" t="s">
        <v>318</v>
      </c>
      <c r="I57" s="32" t="s">
        <v>319</v>
      </c>
      <c r="J57" s="31" t="s">
        <v>76</v>
      </c>
      <c r="K57" s="31">
        <v>2</v>
      </c>
      <c r="L57" s="31" t="b">
        <v>0</v>
      </c>
      <c r="M57" s="31">
        <v>24</v>
      </c>
    </row>
    <row r="58" spans="1:13">
      <c r="A58" s="31">
        <v>157</v>
      </c>
      <c r="B58" s="31">
        <v>212357348</v>
      </c>
      <c r="C58" s="32" t="s">
        <v>320</v>
      </c>
      <c r="D58" s="32" t="s">
        <v>50</v>
      </c>
      <c r="E58" s="32" t="s">
        <v>321</v>
      </c>
      <c r="F58" s="32" t="s">
        <v>322</v>
      </c>
      <c r="G58" s="31">
        <v>7780</v>
      </c>
      <c r="H58" s="32" t="s">
        <v>323</v>
      </c>
      <c r="I58" s="32" t="s">
        <v>324</v>
      </c>
      <c r="J58" s="31" t="s">
        <v>76</v>
      </c>
      <c r="K58" s="31">
        <v>2</v>
      </c>
      <c r="L58" s="31" t="b">
        <v>1</v>
      </c>
      <c r="M58" s="31">
        <v>24</v>
      </c>
    </row>
    <row r="59" spans="1:13">
      <c r="A59" s="31">
        <v>158</v>
      </c>
      <c r="B59" s="31">
        <v>212349133</v>
      </c>
      <c r="C59" s="32" t="s">
        <v>325</v>
      </c>
      <c r="D59" s="32" t="s">
        <v>50</v>
      </c>
      <c r="E59" s="32" t="s">
        <v>326</v>
      </c>
      <c r="F59" s="32" t="s">
        <v>327</v>
      </c>
      <c r="G59" s="31">
        <v>4280</v>
      </c>
      <c r="H59" s="32" t="s">
        <v>328</v>
      </c>
      <c r="I59" s="32" t="s">
        <v>329</v>
      </c>
      <c r="J59" s="31" t="s">
        <v>76</v>
      </c>
      <c r="K59" s="31">
        <v>2</v>
      </c>
      <c r="L59" s="31" t="b">
        <v>1</v>
      </c>
      <c r="M59" s="31">
        <v>24</v>
      </c>
    </row>
    <row r="60" spans="1:13">
      <c r="A60" s="31">
        <v>159</v>
      </c>
      <c r="B60" s="31">
        <v>212230654</v>
      </c>
      <c r="C60" s="32" t="s">
        <v>330</v>
      </c>
      <c r="D60" s="32" t="s">
        <v>50</v>
      </c>
      <c r="E60" s="32" t="s">
        <v>331</v>
      </c>
      <c r="F60" s="32" t="s">
        <v>332</v>
      </c>
      <c r="G60" s="31">
        <v>6760</v>
      </c>
      <c r="H60" s="32" t="s">
        <v>333</v>
      </c>
      <c r="I60" s="32" t="s">
        <v>334</v>
      </c>
      <c r="J60" s="31" t="s">
        <v>76</v>
      </c>
      <c r="K60" s="31">
        <v>2</v>
      </c>
      <c r="L60" s="31" t="b">
        <v>1</v>
      </c>
      <c r="M60" s="31">
        <v>24</v>
      </c>
    </row>
    <row r="61" spans="1:13">
      <c r="A61" s="31">
        <v>160</v>
      </c>
      <c r="B61" s="31">
        <v>212365860</v>
      </c>
      <c r="C61" s="32" t="s">
        <v>335</v>
      </c>
      <c r="D61" s="32" t="s">
        <v>43</v>
      </c>
      <c r="E61" s="32" t="s">
        <v>336</v>
      </c>
      <c r="F61" s="32" t="s">
        <v>337</v>
      </c>
      <c r="G61" s="31">
        <v>6660</v>
      </c>
      <c r="H61" s="32" t="s">
        <v>338</v>
      </c>
      <c r="I61" s="32" t="s">
        <v>339</v>
      </c>
      <c r="J61" s="31" t="s">
        <v>76</v>
      </c>
      <c r="K61" s="31">
        <v>2</v>
      </c>
      <c r="L61" s="31" t="b">
        <v>0</v>
      </c>
      <c r="M61" s="31">
        <v>24</v>
      </c>
    </row>
    <row r="62" spans="1:13">
      <c r="A62" s="31">
        <v>162</v>
      </c>
      <c r="B62" s="31">
        <v>212153450</v>
      </c>
      <c r="C62" s="32" t="s">
        <v>340</v>
      </c>
      <c r="D62" s="32" t="s">
        <v>43</v>
      </c>
      <c r="E62" s="32" t="s">
        <v>341</v>
      </c>
      <c r="F62" s="32" t="s">
        <v>342</v>
      </c>
      <c r="G62" s="31">
        <v>6750</v>
      </c>
      <c r="H62" s="32" t="s">
        <v>343</v>
      </c>
      <c r="I62" s="32" t="s">
        <v>344</v>
      </c>
      <c r="J62" s="31" t="s">
        <v>76</v>
      </c>
      <c r="K62" s="31">
        <v>2</v>
      </c>
      <c r="L62" s="31" t="b">
        <v>0</v>
      </c>
      <c r="M62" s="31">
        <v>24</v>
      </c>
    </row>
    <row r="63" spans="1:13">
      <c r="A63" s="31">
        <v>163</v>
      </c>
      <c r="B63" s="31">
        <v>212321023</v>
      </c>
      <c r="C63" s="32" t="s">
        <v>345</v>
      </c>
      <c r="D63" s="32" t="s">
        <v>43</v>
      </c>
      <c r="E63" s="32" t="s">
        <v>346</v>
      </c>
      <c r="F63" s="32" t="s">
        <v>347</v>
      </c>
      <c r="G63" s="31">
        <v>4980</v>
      </c>
      <c r="H63" s="32" t="s">
        <v>348</v>
      </c>
      <c r="I63" s="32" t="s">
        <v>349</v>
      </c>
      <c r="J63" s="31" t="s">
        <v>76</v>
      </c>
      <c r="K63" s="31">
        <v>2</v>
      </c>
      <c r="L63" s="31" t="b">
        <v>1</v>
      </c>
      <c r="M63" s="31">
        <v>24</v>
      </c>
    </row>
    <row r="64" spans="1:13">
      <c r="A64" s="31">
        <v>164</v>
      </c>
      <c r="B64" s="31">
        <v>212145631</v>
      </c>
      <c r="C64" s="32" t="s">
        <v>350</v>
      </c>
      <c r="D64" s="32" t="s">
        <v>50</v>
      </c>
      <c r="E64" s="32" t="s">
        <v>351</v>
      </c>
      <c r="F64" s="32" t="s">
        <v>352</v>
      </c>
      <c r="G64" s="31">
        <v>7860</v>
      </c>
      <c r="H64" s="32" t="s">
        <v>353</v>
      </c>
      <c r="I64" s="32" t="s">
        <v>354</v>
      </c>
      <c r="J64" s="31" t="s">
        <v>76</v>
      </c>
      <c r="K64" s="31">
        <v>2</v>
      </c>
      <c r="L64" s="31" t="b">
        <v>1</v>
      </c>
      <c r="M64" s="31">
        <v>24</v>
      </c>
    </row>
    <row r="65" spans="1:13">
      <c r="A65" s="31">
        <v>165</v>
      </c>
      <c r="B65" s="31">
        <v>212372590</v>
      </c>
      <c r="C65" s="32" t="s">
        <v>355</v>
      </c>
      <c r="D65" s="32" t="s">
        <v>50</v>
      </c>
      <c r="E65" s="32" t="s">
        <v>356</v>
      </c>
      <c r="F65" s="32" t="s">
        <v>357</v>
      </c>
      <c r="G65" s="31">
        <v>4431</v>
      </c>
      <c r="H65" s="32" t="s">
        <v>358</v>
      </c>
      <c r="I65" s="32" t="s">
        <v>359</v>
      </c>
      <c r="J65" s="31" t="s">
        <v>76</v>
      </c>
      <c r="K65" s="31">
        <v>2</v>
      </c>
      <c r="L65" s="31" t="b">
        <v>1</v>
      </c>
      <c r="M65" s="31">
        <v>24</v>
      </c>
    </row>
    <row r="66" spans="1:13">
      <c r="A66" s="31">
        <v>166</v>
      </c>
      <c r="B66" s="31">
        <v>212252133</v>
      </c>
      <c r="C66" s="32" t="s">
        <v>360</v>
      </c>
      <c r="D66" s="32" t="s">
        <v>50</v>
      </c>
      <c r="E66" s="32" t="s">
        <v>361</v>
      </c>
      <c r="F66" s="32" t="s">
        <v>362</v>
      </c>
      <c r="G66" s="31">
        <v>6717</v>
      </c>
      <c r="H66" s="32" t="s">
        <v>363</v>
      </c>
      <c r="I66" s="32" t="s">
        <v>364</v>
      </c>
      <c r="J66" s="31" t="s">
        <v>76</v>
      </c>
      <c r="K66" s="31">
        <v>2</v>
      </c>
      <c r="L66" s="31" t="b">
        <v>0</v>
      </c>
      <c r="M66" s="31">
        <v>24</v>
      </c>
    </row>
    <row r="67" spans="1:13">
      <c r="A67" s="31">
        <v>167</v>
      </c>
      <c r="B67" s="31">
        <v>212348638</v>
      </c>
      <c r="C67" s="32" t="s">
        <v>365</v>
      </c>
      <c r="D67" s="32" t="s">
        <v>43</v>
      </c>
      <c r="E67" s="32" t="s">
        <v>366</v>
      </c>
      <c r="F67" s="32" t="s">
        <v>367</v>
      </c>
      <c r="G67" s="31">
        <v>6791</v>
      </c>
      <c r="H67" s="32" t="s">
        <v>368</v>
      </c>
      <c r="I67" s="32" t="s">
        <v>369</v>
      </c>
      <c r="J67" s="31" t="s">
        <v>76</v>
      </c>
      <c r="K67" s="31">
        <v>2</v>
      </c>
      <c r="L67" s="31" t="b">
        <v>1</v>
      </c>
      <c r="M67" s="31">
        <v>24</v>
      </c>
    </row>
    <row r="68" spans="1:13">
      <c r="A68" s="31">
        <v>168</v>
      </c>
      <c r="B68" s="31">
        <v>212368929</v>
      </c>
      <c r="C68" s="32" t="s">
        <v>370</v>
      </c>
      <c r="D68" s="32" t="s">
        <v>43</v>
      </c>
      <c r="E68" s="32" t="s">
        <v>371</v>
      </c>
      <c r="F68" s="32" t="s">
        <v>372</v>
      </c>
      <c r="G68" s="31">
        <v>4837</v>
      </c>
      <c r="H68" s="32" t="s">
        <v>373</v>
      </c>
      <c r="I68" s="32" t="s">
        <v>374</v>
      </c>
      <c r="J68" s="31" t="s">
        <v>76</v>
      </c>
      <c r="K68" s="31">
        <v>2</v>
      </c>
      <c r="L68" s="31" t="b">
        <v>0</v>
      </c>
      <c r="M68" s="31">
        <v>24</v>
      </c>
    </row>
    <row r="69" spans="1:13">
      <c r="A69" s="31">
        <v>169</v>
      </c>
      <c r="B69" s="31">
        <v>212360516</v>
      </c>
      <c r="C69" s="32" t="s">
        <v>375</v>
      </c>
      <c r="D69" s="32" t="s">
        <v>50</v>
      </c>
      <c r="E69" s="32" t="s">
        <v>376</v>
      </c>
      <c r="F69" s="32" t="s">
        <v>377</v>
      </c>
      <c r="G69" s="31">
        <v>6200</v>
      </c>
      <c r="H69" s="32" t="s">
        <v>378</v>
      </c>
      <c r="I69" s="32" t="s">
        <v>379</v>
      </c>
      <c r="J69" s="31" t="s">
        <v>76</v>
      </c>
      <c r="K69" s="31">
        <v>2</v>
      </c>
      <c r="L69" s="31" t="b">
        <v>0</v>
      </c>
      <c r="M69" s="31">
        <v>24</v>
      </c>
    </row>
    <row r="70" spans="1:13">
      <c r="A70" s="31">
        <v>170</v>
      </c>
      <c r="B70" s="31">
        <v>212360120</v>
      </c>
      <c r="C70" s="32" t="s">
        <v>380</v>
      </c>
      <c r="D70" s="32" t="s">
        <v>50</v>
      </c>
      <c r="E70" s="32" t="s">
        <v>381</v>
      </c>
      <c r="F70" s="32" t="s">
        <v>382</v>
      </c>
      <c r="G70" s="31">
        <v>4608</v>
      </c>
      <c r="H70" s="32" t="s">
        <v>383</v>
      </c>
      <c r="I70" s="32" t="s">
        <v>384</v>
      </c>
      <c r="J70" s="31" t="s">
        <v>76</v>
      </c>
      <c r="K70" s="31">
        <v>2</v>
      </c>
      <c r="L70" s="31" t="b">
        <v>1</v>
      </c>
      <c r="M70" s="31">
        <v>24</v>
      </c>
    </row>
    <row r="71" spans="1:13">
      <c r="A71" s="31">
        <v>171</v>
      </c>
      <c r="B71" s="31">
        <v>212266682</v>
      </c>
      <c r="C71" s="32" t="s">
        <v>385</v>
      </c>
      <c r="D71" s="32" t="s">
        <v>43</v>
      </c>
      <c r="E71" s="32" t="s">
        <v>386</v>
      </c>
      <c r="F71" s="32" t="s">
        <v>387</v>
      </c>
      <c r="G71" s="31">
        <v>6929</v>
      </c>
      <c r="H71" s="32" t="s">
        <v>388</v>
      </c>
      <c r="I71" s="32" t="s">
        <v>389</v>
      </c>
      <c r="J71" s="31" t="s">
        <v>76</v>
      </c>
      <c r="K71" s="31">
        <v>2</v>
      </c>
      <c r="L71" s="31" t="b">
        <v>0</v>
      </c>
      <c r="M71" s="31">
        <v>24</v>
      </c>
    </row>
    <row r="72" spans="1:13">
      <c r="A72" s="31">
        <v>172</v>
      </c>
      <c r="B72" s="31">
        <v>212289349</v>
      </c>
      <c r="C72" s="32" t="s">
        <v>390</v>
      </c>
      <c r="D72" s="32" t="s">
        <v>43</v>
      </c>
      <c r="E72" s="32" t="s">
        <v>391</v>
      </c>
      <c r="F72" s="32" t="s">
        <v>392</v>
      </c>
      <c r="G72" s="31">
        <v>6860</v>
      </c>
      <c r="H72" s="32" t="s">
        <v>393</v>
      </c>
      <c r="I72" s="32" t="s">
        <v>394</v>
      </c>
      <c r="J72" s="31" t="s">
        <v>76</v>
      </c>
      <c r="K72" s="31">
        <v>2</v>
      </c>
      <c r="L72" s="31" t="b">
        <v>0</v>
      </c>
      <c r="M72" s="31">
        <v>24</v>
      </c>
    </row>
    <row r="73" spans="1:13">
      <c r="A73" s="31">
        <v>173</v>
      </c>
      <c r="B73" s="31">
        <v>212150876</v>
      </c>
      <c r="C73" s="32" t="s">
        <v>395</v>
      </c>
      <c r="D73" s="32" t="s">
        <v>43</v>
      </c>
      <c r="E73" s="32" t="s">
        <v>396</v>
      </c>
      <c r="F73" s="32" t="s">
        <v>397</v>
      </c>
      <c r="G73" s="31">
        <v>6567</v>
      </c>
      <c r="H73" s="32" t="s">
        <v>398</v>
      </c>
      <c r="I73" s="32" t="s">
        <v>399</v>
      </c>
      <c r="J73" s="31" t="s">
        <v>76</v>
      </c>
      <c r="K73" s="31">
        <v>2</v>
      </c>
      <c r="L73" s="31" t="b">
        <v>0</v>
      </c>
      <c r="M73" s="31">
        <v>24</v>
      </c>
    </row>
    <row r="74" spans="1:13">
      <c r="A74" s="31">
        <v>174</v>
      </c>
      <c r="B74" s="31">
        <v>216696614</v>
      </c>
      <c r="C74" s="32" t="s">
        <v>400</v>
      </c>
      <c r="D74" s="32" t="s">
        <v>43</v>
      </c>
      <c r="E74" s="32" t="s">
        <v>401</v>
      </c>
      <c r="F74" s="32" t="s">
        <v>402</v>
      </c>
      <c r="G74" s="31">
        <v>6767</v>
      </c>
      <c r="H74" s="32" t="s">
        <v>403</v>
      </c>
      <c r="I74" s="32" t="s">
        <v>404</v>
      </c>
      <c r="J74" s="31" t="s">
        <v>76</v>
      </c>
      <c r="K74" s="31">
        <v>2</v>
      </c>
      <c r="L74" s="31" t="b">
        <v>0</v>
      </c>
      <c r="M74" s="31">
        <v>24</v>
      </c>
    </row>
    <row r="75" spans="1:13">
      <c r="A75" s="31">
        <v>175</v>
      </c>
      <c r="B75" s="31">
        <v>212164932</v>
      </c>
      <c r="C75" s="32" t="s">
        <v>405</v>
      </c>
      <c r="D75" s="32" t="s">
        <v>43</v>
      </c>
      <c r="E75" s="32" t="s">
        <v>406</v>
      </c>
      <c r="F75" s="32" t="s">
        <v>407</v>
      </c>
      <c r="G75" s="31">
        <v>7181</v>
      </c>
      <c r="H75" s="32" t="s">
        <v>408</v>
      </c>
      <c r="I75" s="32" t="s">
        <v>409</v>
      </c>
      <c r="J75" s="31" t="s">
        <v>76</v>
      </c>
      <c r="K75" s="31">
        <v>2</v>
      </c>
      <c r="L75" s="31" t="b">
        <v>0</v>
      </c>
      <c r="M75" s="31">
        <v>24</v>
      </c>
    </row>
    <row r="76" spans="1:13">
      <c r="A76" s="31">
        <v>176</v>
      </c>
      <c r="B76" s="31">
        <v>212318053</v>
      </c>
      <c r="C76" s="32" t="s">
        <v>410</v>
      </c>
      <c r="D76" s="32" t="s">
        <v>50</v>
      </c>
      <c r="E76" s="32" t="s">
        <v>411</v>
      </c>
      <c r="F76" s="32" t="s">
        <v>412</v>
      </c>
      <c r="G76" s="31">
        <v>6927</v>
      </c>
      <c r="H76" s="32" t="s">
        <v>413</v>
      </c>
      <c r="I76" s="32" t="s">
        <v>414</v>
      </c>
      <c r="J76" s="31" t="s">
        <v>76</v>
      </c>
      <c r="K76" s="31">
        <v>2</v>
      </c>
      <c r="L76" s="31" t="b">
        <v>0</v>
      </c>
      <c r="M76" s="31">
        <v>24</v>
      </c>
    </row>
    <row r="77" spans="1:13">
      <c r="A77" s="31">
        <v>177</v>
      </c>
      <c r="B77" s="31">
        <v>212159388</v>
      </c>
      <c r="C77" s="32" t="s">
        <v>415</v>
      </c>
      <c r="D77" s="32" t="s">
        <v>50</v>
      </c>
      <c r="E77" s="32" t="s">
        <v>416</v>
      </c>
      <c r="F77" s="32" t="s">
        <v>417</v>
      </c>
      <c r="G77" s="31">
        <v>6850</v>
      </c>
      <c r="H77" s="32" t="s">
        <v>418</v>
      </c>
      <c r="I77" s="32" t="s">
        <v>419</v>
      </c>
      <c r="J77" s="31" t="s">
        <v>76</v>
      </c>
      <c r="K77" s="31">
        <v>2</v>
      </c>
      <c r="L77" s="31" t="b">
        <v>0</v>
      </c>
      <c r="M77" s="31">
        <v>24</v>
      </c>
    </row>
    <row r="78" spans="1:13">
      <c r="A78" s="31">
        <v>178</v>
      </c>
      <c r="B78" s="31">
        <v>216689288</v>
      </c>
      <c r="C78" s="32" t="s">
        <v>420</v>
      </c>
      <c r="D78" s="32" t="s">
        <v>43</v>
      </c>
      <c r="E78" s="32" t="s">
        <v>421</v>
      </c>
      <c r="F78" s="32" t="s">
        <v>422</v>
      </c>
      <c r="G78" s="31">
        <v>1450</v>
      </c>
      <c r="H78" s="32" t="s">
        <v>423</v>
      </c>
      <c r="I78" s="32" t="s">
        <v>424</v>
      </c>
      <c r="J78" s="31" t="s">
        <v>76</v>
      </c>
      <c r="K78" s="31">
        <v>2</v>
      </c>
      <c r="L78" s="31" t="b">
        <v>0</v>
      </c>
      <c r="M78" s="31">
        <v>24</v>
      </c>
    </row>
    <row r="79" spans="1:13">
      <c r="A79" s="31">
        <v>179</v>
      </c>
      <c r="B79" s="31">
        <v>212267969</v>
      </c>
      <c r="C79" s="32" t="s">
        <v>425</v>
      </c>
      <c r="D79" s="32" t="s">
        <v>50</v>
      </c>
      <c r="E79" s="32" t="s">
        <v>426</v>
      </c>
      <c r="F79" s="32" t="s">
        <v>427</v>
      </c>
      <c r="G79" s="31">
        <v>6941</v>
      </c>
      <c r="H79" s="32" t="s">
        <v>428</v>
      </c>
      <c r="I79" s="32" t="s">
        <v>429</v>
      </c>
      <c r="J79" s="31" t="s">
        <v>76</v>
      </c>
      <c r="K79" s="31">
        <v>2</v>
      </c>
      <c r="L79" s="31" t="b">
        <v>0</v>
      </c>
      <c r="M79" s="31">
        <v>24</v>
      </c>
    </row>
    <row r="80" spans="1:13">
      <c r="A80" s="31">
        <v>180</v>
      </c>
      <c r="B80" s="31">
        <v>212355962</v>
      </c>
      <c r="C80" s="32" t="s">
        <v>430</v>
      </c>
      <c r="D80" s="32" t="s">
        <v>43</v>
      </c>
      <c r="E80" s="32" t="s">
        <v>431</v>
      </c>
      <c r="F80" s="32" t="s">
        <v>432</v>
      </c>
      <c r="G80" s="31">
        <v>5360</v>
      </c>
      <c r="H80" s="32" t="s">
        <v>433</v>
      </c>
      <c r="I80" s="32" t="s">
        <v>434</v>
      </c>
      <c r="J80" s="31" t="s">
        <v>76</v>
      </c>
      <c r="K80" s="31">
        <v>2</v>
      </c>
      <c r="L80" s="31" t="b">
        <v>0</v>
      </c>
      <c r="M80" s="31">
        <v>24</v>
      </c>
    </row>
    <row r="81" spans="1:13">
      <c r="A81" s="31">
        <v>181</v>
      </c>
      <c r="B81" s="31">
        <v>216693248</v>
      </c>
      <c r="C81" s="32" t="s">
        <v>435</v>
      </c>
      <c r="D81" s="32" t="s">
        <v>43</v>
      </c>
      <c r="E81" s="32" t="s">
        <v>436</v>
      </c>
      <c r="F81" s="32" t="s">
        <v>437</v>
      </c>
      <c r="G81" s="31">
        <v>7900</v>
      </c>
      <c r="H81" s="32" t="s">
        <v>438</v>
      </c>
      <c r="I81" s="32" t="s">
        <v>439</v>
      </c>
      <c r="J81" s="31" t="s">
        <v>76</v>
      </c>
      <c r="K81" s="31">
        <v>2</v>
      </c>
      <c r="L81" s="31" t="b">
        <v>1</v>
      </c>
      <c r="M81" s="31">
        <v>24</v>
      </c>
    </row>
    <row r="82" spans="1:13">
      <c r="A82" s="31">
        <v>182</v>
      </c>
      <c r="B82" s="31">
        <v>212143750</v>
      </c>
      <c r="C82" s="32" t="s">
        <v>440</v>
      </c>
      <c r="D82" s="32" t="s">
        <v>50</v>
      </c>
      <c r="E82" s="32" t="s">
        <v>441</v>
      </c>
      <c r="F82" s="32" t="s">
        <v>442</v>
      </c>
      <c r="G82" s="31">
        <v>4450</v>
      </c>
      <c r="H82" s="32" t="s">
        <v>443</v>
      </c>
      <c r="I82" s="32" t="s">
        <v>444</v>
      </c>
      <c r="J82" s="31" t="s">
        <v>76</v>
      </c>
      <c r="K82" s="31">
        <v>2</v>
      </c>
      <c r="L82" s="31" t="b">
        <v>1</v>
      </c>
      <c r="M82" s="31">
        <v>24</v>
      </c>
    </row>
    <row r="83" spans="1:13">
      <c r="A83" s="31">
        <v>183</v>
      </c>
      <c r="B83" s="31">
        <v>212232139</v>
      </c>
      <c r="C83" s="32" t="s">
        <v>445</v>
      </c>
      <c r="D83" s="32" t="s">
        <v>50</v>
      </c>
      <c r="E83" s="32" t="s">
        <v>446</v>
      </c>
      <c r="F83" s="32" t="s">
        <v>447</v>
      </c>
      <c r="G83" s="31">
        <v>4300</v>
      </c>
      <c r="H83" s="32" t="s">
        <v>448</v>
      </c>
      <c r="I83" s="32" t="s">
        <v>449</v>
      </c>
      <c r="J83" s="31" t="s">
        <v>76</v>
      </c>
      <c r="K83" s="31">
        <v>2</v>
      </c>
      <c r="L83" s="31" t="b">
        <v>0</v>
      </c>
      <c r="M83" s="31">
        <v>24</v>
      </c>
    </row>
    <row r="84" spans="1:13">
      <c r="A84" s="31">
        <v>184</v>
      </c>
      <c r="B84" s="31">
        <v>212352794</v>
      </c>
      <c r="C84" s="32" t="s">
        <v>450</v>
      </c>
      <c r="D84" s="32" t="s">
        <v>50</v>
      </c>
      <c r="E84" s="32" t="s">
        <v>451</v>
      </c>
      <c r="F84" s="32" t="s">
        <v>452</v>
      </c>
      <c r="G84" s="31">
        <v>6830</v>
      </c>
      <c r="H84" s="32" t="s">
        <v>453</v>
      </c>
      <c r="I84" s="32" t="s">
        <v>454</v>
      </c>
      <c r="J84" s="31" t="s">
        <v>76</v>
      </c>
      <c r="K84" s="31">
        <v>2</v>
      </c>
      <c r="L84" s="31" t="b">
        <v>0</v>
      </c>
      <c r="M84" s="31">
        <v>24</v>
      </c>
    </row>
    <row r="85" spans="1:13">
      <c r="A85" s="31">
        <v>185</v>
      </c>
      <c r="B85" s="31">
        <v>216695624</v>
      </c>
      <c r="C85" s="32" t="s">
        <v>455</v>
      </c>
      <c r="D85" s="32" t="s">
        <v>50</v>
      </c>
      <c r="E85" s="32" t="s">
        <v>456</v>
      </c>
      <c r="F85" s="32" t="s">
        <v>457</v>
      </c>
      <c r="G85" s="31">
        <v>6670</v>
      </c>
      <c r="H85" s="32" t="s">
        <v>458</v>
      </c>
      <c r="I85" s="32" t="s">
        <v>459</v>
      </c>
      <c r="J85" s="31" t="s">
        <v>76</v>
      </c>
      <c r="K85" s="31">
        <v>2</v>
      </c>
      <c r="L85" s="31" t="b">
        <v>0</v>
      </c>
      <c r="M85" s="31">
        <v>24</v>
      </c>
    </row>
    <row r="86" spans="1:13">
      <c r="A86" s="31">
        <v>186</v>
      </c>
      <c r="B86" s="31">
        <v>212284795</v>
      </c>
      <c r="C86" s="32" t="s">
        <v>460</v>
      </c>
      <c r="D86" s="32" t="s">
        <v>50</v>
      </c>
      <c r="E86" s="32" t="s">
        <v>461</v>
      </c>
      <c r="F86" s="32" t="s">
        <v>462</v>
      </c>
      <c r="G86" s="31">
        <v>5560</v>
      </c>
      <c r="H86" s="32" t="s">
        <v>463</v>
      </c>
      <c r="I86" s="32" t="s">
        <v>464</v>
      </c>
      <c r="J86" s="31" t="s">
        <v>76</v>
      </c>
      <c r="K86" s="31">
        <v>2</v>
      </c>
      <c r="L86" s="31" t="b">
        <v>0</v>
      </c>
      <c r="M86" s="31">
        <v>24</v>
      </c>
    </row>
    <row r="87" spans="1:13">
      <c r="A87" s="31">
        <v>187</v>
      </c>
      <c r="B87" s="31">
        <v>212356358</v>
      </c>
      <c r="C87" s="32" t="s">
        <v>465</v>
      </c>
      <c r="D87" s="32" t="s">
        <v>50</v>
      </c>
      <c r="E87" s="32" t="s">
        <v>466</v>
      </c>
      <c r="F87" s="32" t="s">
        <v>467</v>
      </c>
      <c r="G87" s="31">
        <v>6230</v>
      </c>
      <c r="H87" s="32" t="s">
        <v>468</v>
      </c>
      <c r="I87" s="32" t="s">
        <v>469</v>
      </c>
      <c r="J87" s="31" t="s">
        <v>76</v>
      </c>
      <c r="K87" s="31">
        <v>2</v>
      </c>
      <c r="L87" s="31" t="b">
        <v>0</v>
      </c>
      <c r="M87" s="31">
        <v>24</v>
      </c>
    </row>
    <row r="88" spans="1:13">
      <c r="A88" s="31">
        <v>190</v>
      </c>
      <c r="B88" s="31">
        <v>212155133</v>
      </c>
      <c r="C88" s="32" t="s">
        <v>470</v>
      </c>
      <c r="D88" s="32" t="s">
        <v>50</v>
      </c>
      <c r="E88" s="32" t="s">
        <v>471</v>
      </c>
      <c r="F88" s="32" t="s">
        <v>472</v>
      </c>
      <c r="G88" s="31">
        <v>4920</v>
      </c>
      <c r="H88" s="32" t="s">
        <v>473</v>
      </c>
      <c r="I88" s="32" t="s">
        <v>474</v>
      </c>
      <c r="J88" s="31" t="s">
        <v>76</v>
      </c>
      <c r="K88" s="31">
        <v>2</v>
      </c>
      <c r="L88" s="31" t="b">
        <v>1</v>
      </c>
      <c r="M88" s="31">
        <v>24</v>
      </c>
    </row>
    <row r="89" spans="1:13">
      <c r="A89" s="31">
        <v>192</v>
      </c>
      <c r="B89" s="31">
        <v>212147710</v>
      </c>
      <c r="C89" s="32" t="s">
        <v>475</v>
      </c>
      <c r="D89" s="32" t="s">
        <v>50</v>
      </c>
      <c r="E89" s="32" t="s">
        <v>476</v>
      </c>
      <c r="F89" s="32" t="s">
        <v>477</v>
      </c>
      <c r="G89" s="31">
        <v>6540</v>
      </c>
      <c r="H89" s="32" t="s">
        <v>478</v>
      </c>
      <c r="I89" s="32" t="s">
        <v>479</v>
      </c>
      <c r="J89" s="31" t="s">
        <v>76</v>
      </c>
      <c r="K89" s="31">
        <v>2</v>
      </c>
      <c r="L89" s="31" t="b">
        <v>0</v>
      </c>
      <c r="M89" s="31">
        <v>24</v>
      </c>
    </row>
    <row r="90" spans="1:13">
      <c r="A90" s="31">
        <v>193</v>
      </c>
      <c r="B90" s="31">
        <v>216692060</v>
      </c>
      <c r="C90" s="32" t="s">
        <v>480</v>
      </c>
      <c r="D90" s="32" t="s">
        <v>43</v>
      </c>
      <c r="E90" s="32" t="s">
        <v>481</v>
      </c>
      <c r="F90" s="32" t="s">
        <v>482</v>
      </c>
      <c r="G90" s="31">
        <v>7191</v>
      </c>
      <c r="H90" s="32" t="s">
        <v>483</v>
      </c>
      <c r="I90" s="32" t="s">
        <v>484</v>
      </c>
      <c r="J90" s="31" t="s">
        <v>76</v>
      </c>
      <c r="K90" s="31">
        <v>2</v>
      </c>
      <c r="L90" s="31" t="b">
        <v>1</v>
      </c>
      <c r="M90" s="31">
        <v>24</v>
      </c>
    </row>
    <row r="91" spans="1:13">
      <c r="A91" s="31">
        <v>194</v>
      </c>
      <c r="B91" s="31">
        <v>212372293</v>
      </c>
      <c r="C91" s="32" t="s">
        <v>485</v>
      </c>
      <c r="D91" s="32" t="s">
        <v>50</v>
      </c>
      <c r="E91" s="32" t="s">
        <v>486</v>
      </c>
      <c r="F91" s="32" t="s">
        <v>487</v>
      </c>
      <c r="G91" s="31">
        <v>7080</v>
      </c>
      <c r="H91" s="32" t="s">
        <v>488</v>
      </c>
      <c r="I91" s="32" t="s">
        <v>489</v>
      </c>
      <c r="J91" s="31" t="s">
        <v>76</v>
      </c>
      <c r="K91" s="31">
        <v>2</v>
      </c>
      <c r="L91" s="31" t="b">
        <v>1</v>
      </c>
      <c r="M91" s="31">
        <v>24</v>
      </c>
    </row>
    <row r="92" spans="1:13">
      <c r="A92" s="31">
        <v>195</v>
      </c>
      <c r="B92" s="31">
        <v>212226201</v>
      </c>
      <c r="C92" s="32" t="s">
        <v>490</v>
      </c>
      <c r="D92" s="32" t="s">
        <v>43</v>
      </c>
      <c r="E92" s="32" t="s">
        <v>491</v>
      </c>
      <c r="F92" s="32" t="s">
        <v>492</v>
      </c>
      <c r="G92" s="31">
        <v>4140</v>
      </c>
      <c r="H92" s="32" t="s">
        <v>493</v>
      </c>
      <c r="I92" s="32" t="s">
        <v>494</v>
      </c>
      <c r="J92" s="31" t="s">
        <v>76</v>
      </c>
      <c r="K92" s="31">
        <v>2</v>
      </c>
      <c r="L92" s="31" t="b">
        <v>0</v>
      </c>
      <c r="M92" s="31">
        <v>24</v>
      </c>
    </row>
    <row r="93" spans="1:13">
      <c r="A93" s="31">
        <v>197</v>
      </c>
      <c r="B93" s="31">
        <v>212150183</v>
      </c>
      <c r="C93" s="32" t="s">
        <v>495</v>
      </c>
      <c r="D93" s="32" t="s">
        <v>43</v>
      </c>
      <c r="E93" s="32" t="s">
        <v>496</v>
      </c>
      <c r="F93" s="32" t="s">
        <v>497</v>
      </c>
      <c r="G93" s="31">
        <v>6630</v>
      </c>
      <c r="H93" s="32" t="s">
        <v>58</v>
      </c>
      <c r="I93" s="32" t="s">
        <v>498</v>
      </c>
      <c r="J93" s="31" t="s">
        <v>76</v>
      </c>
      <c r="K93" s="31">
        <v>2</v>
      </c>
      <c r="L93" s="31" t="b">
        <v>0</v>
      </c>
      <c r="M93" s="31">
        <v>24</v>
      </c>
    </row>
    <row r="94" spans="1:13">
      <c r="A94" s="31">
        <v>198</v>
      </c>
      <c r="B94" s="31">
        <v>216693050</v>
      </c>
      <c r="C94" s="32" t="s">
        <v>499</v>
      </c>
      <c r="D94" s="32" t="s">
        <v>50</v>
      </c>
      <c r="E94" s="32" t="s">
        <v>500</v>
      </c>
      <c r="F94" s="32" t="s">
        <v>501</v>
      </c>
      <c r="G94" s="31">
        <v>7620</v>
      </c>
      <c r="H94" s="32" t="s">
        <v>502</v>
      </c>
      <c r="I94" s="32" t="s">
        <v>503</v>
      </c>
      <c r="J94" s="31" t="s">
        <v>76</v>
      </c>
      <c r="K94" s="31">
        <v>2</v>
      </c>
      <c r="L94" s="31" t="b">
        <v>0</v>
      </c>
      <c r="M94" s="31">
        <v>24</v>
      </c>
    </row>
    <row r="95" spans="1:13">
      <c r="A95" s="31">
        <v>201</v>
      </c>
      <c r="B95" s="31">
        <v>212231248</v>
      </c>
      <c r="C95" s="32" t="s">
        <v>504</v>
      </c>
      <c r="D95" s="32" t="s">
        <v>50</v>
      </c>
      <c r="E95" s="32" t="s">
        <v>505</v>
      </c>
      <c r="F95" s="32" t="s">
        <v>506</v>
      </c>
      <c r="G95" s="31">
        <v>5650</v>
      </c>
      <c r="H95" s="32" t="s">
        <v>507</v>
      </c>
      <c r="I95" s="32" t="s">
        <v>508</v>
      </c>
      <c r="J95" s="31" t="s">
        <v>76</v>
      </c>
      <c r="K95" s="31">
        <v>2</v>
      </c>
      <c r="L95" s="31" t="b">
        <v>0</v>
      </c>
      <c r="M95" s="31">
        <v>24</v>
      </c>
    </row>
    <row r="96" spans="1:13">
      <c r="A96" s="31">
        <v>202</v>
      </c>
      <c r="B96" s="31">
        <v>216691862</v>
      </c>
      <c r="C96" s="32" t="s">
        <v>509</v>
      </c>
      <c r="D96" s="32" t="s">
        <v>43</v>
      </c>
      <c r="E96" s="32" t="s">
        <v>510</v>
      </c>
      <c r="F96" s="32" t="s">
        <v>511</v>
      </c>
      <c r="G96" s="31">
        <v>7040</v>
      </c>
      <c r="H96" s="32" t="s">
        <v>512</v>
      </c>
      <c r="I96" s="32" t="s">
        <v>513</v>
      </c>
      <c r="J96" s="31" t="s">
        <v>76</v>
      </c>
      <c r="K96" s="31">
        <v>2</v>
      </c>
      <c r="L96" s="31" t="b">
        <v>0</v>
      </c>
      <c r="M96" s="31">
        <v>24</v>
      </c>
    </row>
    <row r="97" spans="1:13">
      <c r="A97" s="31">
        <v>203</v>
      </c>
      <c r="B97" s="31">
        <v>212163744</v>
      </c>
      <c r="C97" s="32" t="s">
        <v>514</v>
      </c>
      <c r="D97" s="32" t="s">
        <v>50</v>
      </c>
      <c r="E97" s="32" t="s">
        <v>515</v>
      </c>
      <c r="F97" s="32" t="s">
        <v>516</v>
      </c>
      <c r="G97" s="31">
        <v>6870</v>
      </c>
      <c r="H97" s="32" t="s">
        <v>517</v>
      </c>
      <c r="I97" s="32" t="s">
        <v>518</v>
      </c>
      <c r="J97" s="31" t="s">
        <v>76</v>
      </c>
      <c r="K97" s="31">
        <v>2</v>
      </c>
      <c r="L97" s="31" t="b">
        <v>1</v>
      </c>
      <c r="M97" s="31">
        <v>24</v>
      </c>
    </row>
    <row r="98" spans="1:13">
      <c r="A98" s="31">
        <v>204</v>
      </c>
      <c r="B98" s="31">
        <v>212163348</v>
      </c>
      <c r="C98" s="32" t="s">
        <v>519</v>
      </c>
      <c r="D98" s="32" t="s">
        <v>50</v>
      </c>
      <c r="E98" s="32" t="s">
        <v>520</v>
      </c>
      <c r="F98" s="32" t="s">
        <v>521</v>
      </c>
      <c r="G98" s="31">
        <v>6747</v>
      </c>
      <c r="H98" s="32" t="s">
        <v>522</v>
      </c>
      <c r="I98" s="32" t="s">
        <v>523</v>
      </c>
      <c r="J98" s="31" t="s">
        <v>76</v>
      </c>
      <c r="K98" s="31">
        <v>2</v>
      </c>
      <c r="L98" s="31" t="b">
        <v>0</v>
      </c>
      <c r="M98" s="31">
        <v>24</v>
      </c>
    </row>
    <row r="99" spans="1:13">
      <c r="A99" s="31">
        <v>205</v>
      </c>
      <c r="B99" s="31">
        <v>216695822</v>
      </c>
      <c r="C99" s="32" t="s">
        <v>524</v>
      </c>
      <c r="D99" s="32" t="s">
        <v>43</v>
      </c>
      <c r="E99" s="32" t="s">
        <v>525</v>
      </c>
      <c r="F99" s="32" t="s">
        <v>526</v>
      </c>
      <c r="G99" s="31">
        <v>6680</v>
      </c>
      <c r="H99" s="32" t="s">
        <v>527</v>
      </c>
      <c r="I99" s="32" t="s">
        <v>528</v>
      </c>
      <c r="J99" s="31" t="s">
        <v>76</v>
      </c>
      <c r="K99" s="31">
        <v>2</v>
      </c>
      <c r="L99" s="31" t="b">
        <v>0</v>
      </c>
      <c r="M99" s="31">
        <v>24</v>
      </c>
    </row>
    <row r="100" spans="1:13">
      <c r="A100" s="31">
        <v>206</v>
      </c>
      <c r="B100" s="31">
        <v>212255992</v>
      </c>
      <c r="C100" s="32" t="s">
        <v>529</v>
      </c>
      <c r="D100" s="32" t="s">
        <v>50</v>
      </c>
      <c r="E100" s="32" t="s">
        <v>530</v>
      </c>
      <c r="F100" s="32" t="s">
        <v>531</v>
      </c>
      <c r="G100" s="31">
        <v>6687</v>
      </c>
      <c r="H100" s="32" t="s">
        <v>532</v>
      </c>
      <c r="I100" s="32" t="s">
        <v>533</v>
      </c>
      <c r="J100" s="31" t="s">
        <v>76</v>
      </c>
      <c r="K100" s="31">
        <v>2</v>
      </c>
      <c r="L100" s="31" t="b">
        <v>0</v>
      </c>
      <c r="M100" s="31">
        <v>24</v>
      </c>
    </row>
    <row r="101" spans="1:13">
      <c r="A101" s="31">
        <v>207</v>
      </c>
      <c r="B101" s="31">
        <v>212329535</v>
      </c>
      <c r="C101" s="32" t="s">
        <v>534</v>
      </c>
      <c r="D101" s="32" t="s">
        <v>43</v>
      </c>
      <c r="E101" s="32" t="s">
        <v>535</v>
      </c>
      <c r="F101" s="32" t="s">
        <v>536</v>
      </c>
      <c r="G101" s="31">
        <v>5530</v>
      </c>
      <c r="H101" s="32" t="s">
        <v>537</v>
      </c>
      <c r="I101" s="32" t="s">
        <v>538</v>
      </c>
      <c r="J101" s="31" t="s">
        <v>76</v>
      </c>
      <c r="K101" s="31">
        <v>2</v>
      </c>
      <c r="L101" s="31" t="b">
        <v>0</v>
      </c>
      <c r="M101" s="31">
        <v>24</v>
      </c>
    </row>
    <row r="102" spans="1:13">
      <c r="A102" s="31">
        <v>208</v>
      </c>
      <c r="B102" s="31">
        <v>212146324</v>
      </c>
      <c r="C102" s="32" t="s">
        <v>539</v>
      </c>
      <c r="D102" s="32" t="s">
        <v>43</v>
      </c>
      <c r="E102" s="32" t="s">
        <v>540</v>
      </c>
      <c r="F102" s="32" t="s">
        <v>541</v>
      </c>
      <c r="G102" s="31">
        <v>6890</v>
      </c>
      <c r="H102" s="32" t="s">
        <v>542</v>
      </c>
      <c r="I102" s="32" t="s">
        <v>543</v>
      </c>
      <c r="J102" s="31" t="s">
        <v>76</v>
      </c>
      <c r="K102" s="31">
        <v>2</v>
      </c>
      <c r="L102" s="31" t="b">
        <v>0</v>
      </c>
      <c r="M102" s="31">
        <v>24</v>
      </c>
    </row>
    <row r="103" spans="1:13">
      <c r="A103" s="31">
        <v>209</v>
      </c>
      <c r="B103" s="31">
        <v>212367444</v>
      </c>
      <c r="C103" s="32" t="s">
        <v>544</v>
      </c>
      <c r="D103" s="32" t="s">
        <v>50</v>
      </c>
      <c r="E103" s="32" t="s">
        <v>545</v>
      </c>
      <c r="F103" s="32" t="s">
        <v>546</v>
      </c>
      <c r="G103" s="31">
        <v>4650</v>
      </c>
      <c r="H103" s="32" t="s">
        <v>547</v>
      </c>
      <c r="I103" s="32" t="s">
        <v>548</v>
      </c>
      <c r="J103" s="31" t="s">
        <v>76</v>
      </c>
      <c r="K103" s="31">
        <v>2</v>
      </c>
      <c r="L103" s="31" t="b">
        <v>1</v>
      </c>
      <c r="M103" s="31">
        <v>24</v>
      </c>
    </row>
    <row r="104" spans="1:13">
      <c r="A104" s="31">
        <v>210</v>
      </c>
      <c r="B104" s="31">
        <v>216697010</v>
      </c>
      <c r="C104" s="32" t="s">
        <v>549</v>
      </c>
      <c r="D104" s="32" t="s">
        <v>43</v>
      </c>
      <c r="E104" s="32" t="s">
        <v>550</v>
      </c>
      <c r="F104" s="32" t="s">
        <v>551</v>
      </c>
      <c r="G104" s="31">
        <v>5550</v>
      </c>
      <c r="H104" s="32" t="s">
        <v>552</v>
      </c>
      <c r="I104" s="32" t="s">
        <v>553</v>
      </c>
      <c r="J104" s="31" t="s">
        <v>76</v>
      </c>
      <c r="K104" s="31">
        <v>2</v>
      </c>
      <c r="L104" s="31" t="b">
        <v>0</v>
      </c>
      <c r="M104" s="31">
        <v>24</v>
      </c>
    </row>
    <row r="105" spans="1:13">
      <c r="A105" s="31">
        <v>211</v>
      </c>
      <c r="B105" s="31">
        <v>212360714</v>
      </c>
      <c r="C105" s="32" t="s">
        <v>554</v>
      </c>
      <c r="D105" s="32" t="s">
        <v>43</v>
      </c>
      <c r="E105" s="32" t="s">
        <v>555</v>
      </c>
      <c r="F105" s="32" t="s">
        <v>556</v>
      </c>
      <c r="G105" s="31">
        <v>7090</v>
      </c>
      <c r="H105" s="32" t="s">
        <v>557</v>
      </c>
      <c r="I105" s="32" t="s">
        <v>558</v>
      </c>
      <c r="J105" s="31" t="s">
        <v>76</v>
      </c>
      <c r="K105" s="31">
        <v>2</v>
      </c>
      <c r="L105" s="31" t="b">
        <v>1</v>
      </c>
      <c r="M105" s="31">
        <v>24</v>
      </c>
    </row>
    <row r="106" spans="1:13">
      <c r="A106" s="31">
        <v>212</v>
      </c>
      <c r="B106" s="31">
        <v>212372392</v>
      </c>
      <c r="C106" s="32" t="s">
        <v>559</v>
      </c>
      <c r="D106" s="32" t="s">
        <v>50</v>
      </c>
      <c r="E106" s="32" t="s">
        <v>560</v>
      </c>
      <c r="F106" s="32" t="s">
        <v>561</v>
      </c>
      <c r="G106" s="31">
        <v>4180</v>
      </c>
      <c r="H106" s="32" t="s">
        <v>562</v>
      </c>
      <c r="I106" s="32" t="s">
        <v>563</v>
      </c>
      <c r="J106" s="31" t="s">
        <v>76</v>
      </c>
      <c r="K106" s="31">
        <v>2</v>
      </c>
      <c r="L106" s="31" t="b">
        <v>0</v>
      </c>
      <c r="M106" s="31">
        <v>24</v>
      </c>
    </row>
    <row r="107" spans="1:13">
      <c r="A107" s="31">
        <v>213</v>
      </c>
      <c r="B107" s="31">
        <v>212149688</v>
      </c>
      <c r="C107" s="32" t="s">
        <v>564</v>
      </c>
      <c r="D107" s="32" t="s">
        <v>50</v>
      </c>
      <c r="E107" s="32" t="s">
        <v>565</v>
      </c>
      <c r="F107" s="32" t="s">
        <v>566</v>
      </c>
      <c r="G107" s="31">
        <v>4570</v>
      </c>
      <c r="H107" s="32" t="s">
        <v>567</v>
      </c>
      <c r="I107" s="32" t="s">
        <v>568</v>
      </c>
      <c r="J107" s="31" t="s">
        <v>76</v>
      </c>
      <c r="K107" s="31">
        <v>2</v>
      </c>
      <c r="L107" s="31" t="b">
        <v>1</v>
      </c>
      <c r="M107" s="31">
        <v>24</v>
      </c>
    </row>
    <row r="108" spans="1:13">
      <c r="A108" s="31">
        <v>214</v>
      </c>
      <c r="B108" s="31">
        <v>212366949</v>
      </c>
      <c r="C108" s="32" t="s">
        <v>569</v>
      </c>
      <c r="D108" s="32" t="s">
        <v>43</v>
      </c>
      <c r="E108" s="32" t="s">
        <v>570</v>
      </c>
      <c r="F108" s="32" t="s">
        <v>571</v>
      </c>
      <c r="G108" s="31">
        <v>5500</v>
      </c>
      <c r="H108" s="32" t="s">
        <v>572</v>
      </c>
      <c r="I108" s="32" t="s">
        <v>573</v>
      </c>
      <c r="J108" s="31" t="s">
        <v>76</v>
      </c>
      <c r="K108" s="31">
        <v>2</v>
      </c>
      <c r="L108" s="31" t="b">
        <v>0</v>
      </c>
      <c r="M108" s="31">
        <v>24</v>
      </c>
    </row>
    <row r="109" spans="1:13">
      <c r="A109" s="31">
        <v>215</v>
      </c>
      <c r="B109" s="31">
        <v>212360318</v>
      </c>
      <c r="C109" s="32" t="s">
        <v>574</v>
      </c>
      <c r="D109" s="32" t="s">
        <v>43</v>
      </c>
      <c r="E109" s="32" t="s">
        <v>575</v>
      </c>
      <c r="F109" s="32" t="s">
        <v>576</v>
      </c>
      <c r="G109" s="31">
        <v>5620</v>
      </c>
      <c r="H109" s="32" t="s">
        <v>577</v>
      </c>
      <c r="I109" s="32" t="s">
        <v>578</v>
      </c>
      <c r="J109" s="31" t="s">
        <v>76</v>
      </c>
      <c r="K109" s="31">
        <v>2</v>
      </c>
      <c r="L109" s="31" t="b">
        <v>1</v>
      </c>
      <c r="M109" s="31">
        <v>24</v>
      </c>
    </row>
    <row r="110" spans="1:13">
      <c r="A110" s="31">
        <v>216</v>
      </c>
      <c r="B110" s="31">
        <v>216720368</v>
      </c>
      <c r="C110" s="32" t="s">
        <v>579</v>
      </c>
      <c r="D110" s="32" t="s">
        <v>43</v>
      </c>
      <c r="E110" s="32" t="s">
        <v>580</v>
      </c>
      <c r="F110" s="32" t="s">
        <v>581</v>
      </c>
      <c r="G110" s="31">
        <v>5190</v>
      </c>
      <c r="H110" s="32" t="s">
        <v>582</v>
      </c>
      <c r="I110" s="32" t="s">
        <v>583</v>
      </c>
      <c r="J110" s="31" t="s">
        <v>76</v>
      </c>
      <c r="K110" s="31">
        <v>2</v>
      </c>
      <c r="L110" s="31" t="b">
        <v>0</v>
      </c>
      <c r="M110" s="31">
        <v>24</v>
      </c>
    </row>
    <row r="111" spans="1:13">
      <c r="A111" s="31">
        <v>218</v>
      </c>
      <c r="B111" s="31">
        <v>212372689</v>
      </c>
      <c r="C111" s="32" t="s">
        <v>584</v>
      </c>
      <c r="D111" s="32" t="s">
        <v>50</v>
      </c>
      <c r="E111" s="32" t="s">
        <v>585</v>
      </c>
      <c r="F111" s="32" t="s">
        <v>586</v>
      </c>
      <c r="G111" s="31">
        <v>7730</v>
      </c>
      <c r="H111" s="32" t="s">
        <v>587</v>
      </c>
      <c r="I111" s="32" t="s">
        <v>588</v>
      </c>
      <c r="J111" s="31" t="s">
        <v>76</v>
      </c>
      <c r="K111" s="31">
        <v>2</v>
      </c>
      <c r="L111" s="31" t="b">
        <v>1</v>
      </c>
      <c r="M111" s="31">
        <v>24</v>
      </c>
    </row>
    <row r="112" spans="1:13">
      <c r="A112" s="31">
        <v>219</v>
      </c>
      <c r="B112" s="31">
        <v>212225508</v>
      </c>
      <c r="C112" s="32" t="s">
        <v>589</v>
      </c>
      <c r="D112" s="32" t="s">
        <v>43</v>
      </c>
      <c r="E112" s="32" t="s">
        <v>590</v>
      </c>
      <c r="F112" s="32" t="s">
        <v>591</v>
      </c>
      <c r="G112" s="31">
        <v>4900</v>
      </c>
      <c r="H112" s="32" t="s">
        <v>592</v>
      </c>
      <c r="I112" s="32" t="s">
        <v>593</v>
      </c>
      <c r="J112" s="31" t="s">
        <v>76</v>
      </c>
      <c r="K112" s="31">
        <v>2</v>
      </c>
      <c r="L112" s="31" t="b">
        <v>1</v>
      </c>
      <c r="M112" s="31">
        <v>24</v>
      </c>
    </row>
    <row r="113" spans="1:13">
      <c r="A113" s="31">
        <v>220</v>
      </c>
      <c r="B113" s="31">
        <v>212165427</v>
      </c>
      <c r="C113" s="32" t="s">
        <v>594</v>
      </c>
      <c r="D113" s="32" t="s">
        <v>50</v>
      </c>
      <c r="E113" s="32" t="s">
        <v>595</v>
      </c>
      <c r="F113" s="32" t="s">
        <v>596</v>
      </c>
      <c r="G113" s="31">
        <v>4100</v>
      </c>
      <c r="H113" s="32" t="s">
        <v>597</v>
      </c>
      <c r="I113" s="32" t="s">
        <v>598</v>
      </c>
      <c r="J113" s="31" t="s">
        <v>76</v>
      </c>
      <c r="K113" s="31">
        <v>2</v>
      </c>
      <c r="L113" s="31" t="b">
        <v>0</v>
      </c>
      <c r="M113" s="31">
        <v>24</v>
      </c>
    </row>
    <row r="114" spans="1:13">
      <c r="A114" s="31">
        <v>221</v>
      </c>
      <c r="B114" s="31">
        <v>212161962</v>
      </c>
      <c r="C114" s="32" t="s">
        <v>599</v>
      </c>
      <c r="D114" s="32" t="s">
        <v>43</v>
      </c>
      <c r="E114" s="32" t="s">
        <v>600</v>
      </c>
      <c r="F114" s="32" t="s">
        <v>601</v>
      </c>
      <c r="G114" s="31">
        <v>7070</v>
      </c>
      <c r="H114" s="32" t="s">
        <v>602</v>
      </c>
      <c r="I114" s="32" t="s">
        <v>603</v>
      </c>
      <c r="J114" s="31" t="s">
        <v>76</v>
      </c>
      <c r="K114" s="31">
        <v>2</v>
      </c>
      <c r="L114" s="31" t="b">
        <v>1</v>
      </c>
      <c r="M114" s="31">
        <v>24</v>
      </c>
    </row>
    <row r="115" spans="1:13">
      <c r="A115" s="31">
        <v>222</v>
      </c>
      <c r="B115" s="31">
        <v>216695228</v>
      </c>
      <c r="C115" s="32" t="s">
        <v>604</v>
      </c>
      <c r="D115" s="32" t="s">
        <v>50</v>
      </c>
      <c r="E115" s="32" t="s">
        <v>605</v>
      </c>
      <c r="F115" s="32" t="s">
        <v>606</v>
      </c>
      <c r="G115" s="31">
        <v>4850</v>
      </c>
      <c r="H115" s="32" t="s">
        <v>607</v>
      </c>
      <c r="I115" s="32" t="s">
        <v>608</v>
      </c>
      <c r="J115" s="31" t="s">
        <v>76</v>
      </c>
      <c r="K115" s="31">
        <v>2</v>
      </c>
      <c r="L115" s="31" t="b">
        <v>0</v>
      </c>
      <c r="M115" s="31">
        <v>24</v>
      </c>
    </row>
    <row r="116" spans="1:13">
      <c r="A116" s="31">
        <v>223</v>
      </c>
      <c r="B116" s="31">
        <v>212390705</v>
      </c>
      <c r="C116" s="32" t="s">
        <v>609</v>
      </c>
      <c r="D116" s="32" t="s">
        <v>43</v>
      </c>
      <c r="E116" s="32" t="s">
        <v>610</v>
      </c>
      <c r="F116" s="32" t="s">
        <v>611</v>
      </c>
      <c r="G116" s="31">
        <v>5300</v>
      </c>
      <c r="H116" s="32" t="s">
        <v>612</v>
      </c>
      <c r="I116" s="32" t="s">
        <v>613</v>
      </c>
      <c r="J116" s="31" t="s">
        <v>76</v>
      </c>
      <c r="K116" s="31">
        <v>2</v>
      </c>
      <c r="L116" s="31" t="b">
        <v>0</v>
      </c>
      <c r="M116" s="31">
        <v>24</v>
      </c>
    </row>
    <row r="117" spans="1:13">
      <c r="A117" s="31">
        <v>224</v>
      </c>
      <c r="B117" s="31">
        <v>212150084</v>
      </c>
      <c r="C117" s="32" t="s">
        <v>614</v>
      </c>
      <c r="D117" s="32" t="s">
        <v>50</v>
      </c>
      <c r="E117" s="32" t="s">
        <v>615</v>
      </c>
      <c r="F117" s="32" t="s">
        <v>616</v>
      </c>
      <c r="G117" s="31">
        <v>7170</v>
      </c>
      <c r="H117" s="32" t="s">
        <v>617</v>
      </c>
      <c r="I117" s="32" t="s">
        <v>618</v>
      </c>
      <c r="J117" s="31" t="s">
        <v>76</v>
      </c>
      <c r="K117" s="31">
        <v>2</v>
      </c>
      <c r="L117" s="31" t="b">
        <v>1</v>
      </c>
      <c r="M117" s="31">
        <v>24</v>
      </c>
    </row>
    <row r="118" spans="1:13">
      <c r="A118" s="31">
        <v>225</v>
      </c>
      <c r="B118" s="31">
        <v>212231545</v>
      </c>
      <c r="C118" s="32" t="s">
        <v>619</v>
      </c>
      <c r="D118" s="32" t="s">
        <v>43</v>
      </c>
      <c r="E118" s="32" t="s">
        <v>620</v>
      </c>
      <c r="F118" s="32" t="s">
        <v>621</v>
      </c>
      <c r="G118" s="31">
        <v>4950</v>
      </c>
      <c r="H118" s="32" t="s">
        <v>622</v>
      </c>
      <c r="I118" s="32" t="s">
        <v>623</v>
      </c>
      <c r="J118" s="31" t="s">
        <v>76</v>
      </c>
      <c r="K118" s="31">
        <v>2</v>
      </c>
      <c r="L118" s="31" t="b">
        <v>1</v>
      </c>
      <c r="M118" s="31">
        <v>24</v>
      </c>
    </row>
    <row r="119" spans="1:13">
      <c r="A119" s="31">
        <v>226</v>
      </c>
      <c r="B119" s="31">
        <v>212165526</v>
      </c>
      <c r="C119" s="32" t="s">
        <v>624</v>
      </c>
      <c r="D119" s="32" t="s">
        <v>625</v>
      </c>
      <c r="E119" s="32" t="s">
        <v>626</v>
      </c>
      <c r="F119" s="32" t="s">
        <v>627</v>
      </c>
      <c r="G119" s="31">
        <v>7830</v>
      </c>
      <c r="H119" s="32" t="s">
        <v>628</v>
      </c>
      <c r="I119" s="32" t="s">
        <v>629</v>
      </c>
      <c r="J119" s="31" t="s">
        <v>76</v>
      </c>
      <c r="K119" s="31">
        <v>2</v>
      </c>
      <c r="L119" s="31" t="b">
        <v>1</v>
      </c>
      <c r="M119" s="31">
        <v>24</v>
      </c>
    </row>
    <row r="120" spans="1:13">
      <c r="A120" s="31">
        <v>227</v>
      </c>
      <c r="B120" s="31">
        <v>212351806</v>
      </c>
      <c r="C120" s="32" t="s">
        <v>630</v>
      </c>
      <c r="D120" s="32" t="s">
        <v>50</v>
      </c>
      <c r="E120" s="32" t="s">
        <v>631</v>
      </c>
      <c r="F120" s="32" t="s">
        <v>632</v>
      </c>
      <c r="G120" s="31">
        <v>5310</v>
      </c>
      <c r="H120" s="32" t="s">
        <v>633</v>
      </c>
      <c r="I120" s="32" t="s">
        <v>634</v>
      </c>
      <c r="J120" s="31" t="s">
        <v>76</v>
      </c>
      <c r="K120" s="31">
        <v>2</v>
      </c>
      <c r="L120" s="31" t="b">
        <v>0</v>
      </c>
      <c r="M120" s="31">
        <v>24</v>
      </c>
    </row>
    <row r="121" spans="1:13">
      <c r="A121" s="31">
        <v>228</v>
      </c>
      <c r="B121" s="31">
        <v>216692258</v>
      </c>
      <c r="C121" s="32" t="s">
        <v>635</v>
      </c>
      <c r="D121" s="32" t="s">
        <v>43</v>
      </c>
      <c r="E121" s="32" t="s">
        <v>636</v>
      </c>
      <c r="F121" s="32" t="s">
        <v>637</v>
      </c>
      <c r="G121" s="31">
        <v>7120</v>
      </c>
      <c r="H121" s="32" t="s">
        <v>638</v>
      </c>
      <c r="I121" s="32" t="s">
        <v>639</v>
      </c>
      <c r="J121" s="31" t="s">
        <v>76</v>
      </c>
      <c r="K121" s="31">
        <v>2</v>
      </c>
      <c r="L121" s="31" t="b">
        <v>1</v>
      </c>
      <c r="M121" s="31">
        <v>24</v>
      </c>
    </row>
    <row r="122" spans="1:13">
      <c r="A122" s="31">
        <v>229</v>
      </c>
      <c r="B122" s="31">
        <v>212368434</v>
      </c>
      <c r="C122" s="32" t="s">
        <v>640</v>
      </c>
      <c r="D122" s="32" t="s">
        <v>43</v>
      </c>
      <c r="E122" s="32" t="s">
        <v>641</v>
      </c>
      <c r="F122" s="32" t="s">
        <v>642</v>
      </c>
      <c r="G122" s="31">
        <v>6150</v>
      </c>
      <c r="H122" s="32" t="s">
        <v>643</v>
      </c>
      <c r="I122" s="32" t="s">
        <v>644</v>
      </c>
      <c r="J122" s="31" t="s">
        <v>76</v>
      </c>
      <c r="K122" s="31">
        <v>2</v>
      </c>
      <c r="L122" s="31" t="b">
        <v>0</v>
      </c>
      <c r="M122" s="31">
        <v>24</v>
      </c>
    </row>
    <row r="123" spans="1:13">
      <c r="A123" s="31">
        <v>230</v>
      </c>
      <c r="B123" s="31">
        <v>212146819</v>
      </c>
      <c r="C123" s="32" t="s">
        <v>645</v>
      </c>
      <c r="D123" s="32" t="s">
        <v>43</v>
      </c>
      <c r="E123" s="32" t="s">
        <v>646</v>
      </c>
      <c r="F123" s="32" t="s">
        <v>647</v>
      </c>
      <c r="G123" s="31">
        <v>4830</v>
      </c>
      <c r="H123" s="32" t="s">
        <v>648</v>
      </c>
      <c r="I123" s="32" t="s">
        <v>649</v>
      </c>
      <c r="J123" s="31" t="s">
        <v>76</v>
      </c>
      <c r="K123" s="31">
        <v>2</v>
      </c>
      <c r="L123" s="31" t="b">
        <v>1</v>
      </c>
      <c r="M123" s="31">
        <v>24</v>
      </c>
    </row>
    <row r="124" spans="1:13">
      <c r="A124" s="31">
        <v>231</v>
      </c>
      <c r="B124" s="31">
        <v>212149292</v>
      </c>
      <c r="C124" s="32" t="s">
        <v>650</v>
      </c>
      <c r="D124" s="32" t="s">
        <v>50</v>
      </c>
      <c r="E124" s="32" t="s">
        <v>651</v>
      </c>
      <c r="F124" s="32" t="s">
        <v>652</v>
      </c>
      <c r="G124" s="31">
        <v>6900</v>
      </c>
      <c r="H124" s="32" t="s">
        <v>653</v>
      </c>
      <c r="I124" s="32" t="s">
        <v>654</v>
      </c>
      <c r="J124" s="31" t="s">
        <v>76</v>
      </c>
      <c r="K124" s="31">
        <v>2</v>
      </c>
      <c r="L124" s="31" t="b">
        <v>1</v>
      </c>
      <c r="M124" s="31">
        <v>24</v>
      </c>
    </row>
    <row r="125" spans="1:13">
      <c r="A125" s="31">
        <v>232</v>
      </c>
      <c r="B125" s="31">
        <v>212156123</v>
      </c>
      <c r="C125" s="32" t="s">
        <v>655</v>
      </c>
      <c r="D125" s="32" t="s">
        <v>43</v>
      </c>
      <c r="E125" s="32" t="s">
        <v>656</v>
      </c>
      <c r="F125" s="32" t="s">
        <v>657</v>
      </c>
      <c r="G125" s="31">
        <v>6180</v>
      </c>
      <c r="H125" s="32" t="s">
        <v>658</v>
      </c>
      <c r="I125" s="32" t="s">
        <v>659</v>
      </c>
      <c r="J125" s="31" t="s">
        <v>76</v>
      </c>
      <c r="K125" s="31">
        <v>2</v>
      </c>
      <c r="L125" s="31" t="b">
        <v>0</v>
      </c>
      <c r="M125" s="31">
        <v>24</v>
      </c>
    </row>
    <row r="126" spans="1:13">
      <c r="A126" s="31">
        <v>233</v>
      </c>
      <c r="B126" s="31">
        <v>212158202</v>
      </c>
      <c r="C126" s="32" t="s">
        <v>660</v>
      </c>
      <c r="D126" s="32" t="s">
        <v>43</v>
      </c>
      <c r="E126" s="32" t="s">
        <v>661</v>
      </c>
      <c r="F126" s="32" t="s">
        <v>662</v>
      </c>
      <c r="G126" s="31">
        <v>4590</v>
      </c>
      <c r="H126" s="32" t="s">
        <v>663</v>
      </c>
      <c r="I126" s="32" t="s">
        <v>664</v>
      </c>
      <c r="J126" s="31" t="s">
        <v>76</v>
      </c>
      <c r="K126" s="31">
        <v>2</v>
      </c>
      <c r="L126" s="31" t="b">
        <v>0</v>
      </c>
      <c r="M126" s="31">
        <v>24</v>
      </c>
    </row>
    <row r="127" spans="1:13">
      <c r="A127" s="31">
        <v>234</v>
      </c>
      <c r="B127" s="31">
        <v>212263714</v>
      </c>
      <c r="C127" s="32" t="s">
        <v>665</v>
      </c>
      <c r="D127" s="32" t="s">
        <v>43</v>
      </c>
      <c r="E127" s="32" t="s">
        <v>666</v>
      </c>
      <c r="F127" s="32" t="s">
        <v>667</v>
      </c>
      <c r="G127" s="31">
        <v>6810</v>
      </c>
      <c r="H127" s="32" t="s">
        <v>668</v>
      </c>
      <c r="I127" s="32" t="s">
        <v>669</v>
      </c>
      <c r="J127" s="31" t="s">
        <v>76</v>
      </c>
      <c r="K127" s="31">
        <v>2</v>
      </c>
      <c r="L127" s="31" t="b">
        <v>0</v>
      </c>
      <c r="M127" s="31">
        <v>24</v>
      </c>
    </row>
    <row r="128" spans="1:13">
      <c r="A128" s="31">
        <v>235</v>
      </c>
      <c r="B128" s="31">
        <v>212354873</v>
      </c>
      <c r="C128" s="32" t="s">
        <v>670</v>
      </c>
      <c r="D128" s="32" t="s">
        <v>43</v>
      </c>
      <c r="E128" s="32" t="s">
        <v>671</v>
      </c>
      <c r="F128" s="32" t="s">
        <v>672</v>
      </c>
      <c r="G128" s="31">
        <v>4845</v>
      </c>
      <c r="H128" s="32" t="s">
        <v>673</v>
      </c>
      <c r="I128" s="32" t="s">
        <v>674</v>
      </c>
      <c r="J128" s="31" t="s">
        <v>76</v>
      </c>
      <c r="K128" s="31">
        <v>2</v>
      </c>
      <c r="L128" s="31" t="b">
        <v>1</v>
      </c>
      <c r="M128" s="31">
        <v>24</v>
      </c>
    </row>
    <row r="129" spans="1:13">
      <c r="A129" s="31">
        <v>236</v>
      </c>
      <c r="B129" s="31">
        <v>212156321</v>
      </c>
      <c r="C129" s="32" t="s">
        <v>675</v>
      </c>
      <c r="D129" s="32" t="s">
        <v>625</v>
      </c>
      <c r="E129" s="32" t="s">
        <v>676</v>
      </c>
      <c r="F129" s="32" t="s">
        <v>677</v>
      </c>
      <c r="G129" s="31">
        <v>7130</v>
      </c>
      <c r="H129" s="32" t="s">
        <v>678</v>
      </c>
      <c r="I129" s="32" t="s">
        <v>679</v>
      </c>
      <c r="J129" s="31" t="s">
        <v>76</v>
      </c>
      <c r="K129" s="31">
        <v>2</v>
      </c>
      <c r="L129" s="31" t="b">
        <v>1</v>
      </c>
      <c r="M129" s="31">
        <v>24</v>
      </c>
    </row>
    <row r="130" spans="1:13">
      <c r="A130" s="31">
        <v>237</v>
      </c>
      <c r="B130" s="31">
        <v>212143849</v>
      </c>
      <c r="C130" s="32" t="s">
        <v>680</v>
      </c>
      <c r="D130" s="32" t="s">
        <v>50</v>
      </c>
      <c r="E130" s="32" t="s">
        <v>681</v>
      </c>
      <c r="F130" s="32" t="s">
        <v>682</v>
      </c>
      <c r="G130" s="31">
        <v>7050</v>
      </c>
      <c r="H130" s="32" t="s">
        <v>683</v>
      </c>
      <c r="I130" s="32" t="s">
        <v>684</v>
      </c>
      <c r="J130" s="31" t="s">
        <v>76</v>
      </c>
      <c r="K130" s="31">
        <v>2</v>
      </c>
      <c r="L130" s="31" t="b">
        <v>1</v>
      </c>
      <c r="M130" s="31">
        <v>24</v>
      </c>
    </row>
    <row r="131" spans="1:13">
      <c r="A131" s="31">
        <v>238</v>
      </c>
      <c r="B131" s="31">
        <v>212321716</v>
      </c>
      <c r="C131" s="32" t="s">
        <v>685</v>
      </c>
      <c r="D131" s="32" t="s">
        <v>43</v>
      </c>
      <c r="E131" s="32" t="s">
        <v>686</v>
      </c>
      <c r="F131" s="32" t="s">
        <v>687</v>
      </c>
      <c r="G131" s="31">
        <v>6640</v>
      </c>
      <c r="H131" s="32" t="s">
        <v>688</v>
      </c>
      <c r="I131" s="32" t="s">
        <v>689</v>
      </c>
      <c r="J131" s="31" t="s">
        <v>76</v>
      </c>
      <c r="K131" s="31">
        <v>2</v>
      </c>
      <c r="L131" s="31" t="b">
        <v>0</v>
      </c>
      <c r="M131" s="31">
        <v>24</v>
      </c>
    </row>
    <row r="132" spans="1:13">
      <c r="A132" s="31">
        <v>239</v>
      </c>
      <c r="B132" s="31">
        <v>691528044</v>
      </c>
      <c r="C132" s="32" t="s">
        <v>690</v>
      </c>
      <c r="D132" s="32" t="s">
        <v>50</v>
      </c>
      <c r="E132" s="32" t="s">
        <v>691</v>
      </c>
      <c r="F132" s="32" t="s">
        <v>692</v>
      </c>
      <c r="G132" s="31">
        <v>6997</v>
      </c>
      <c r="H132" s="32" t="s">
        <v>693</v>
      </c>
      <c r="I132" s="32" t="s">
        <v>694</v>
      </c>
      <c r="J132" s="31" t="s">
        <v>76</v>
      </c>
      <c r="K132" s="31">
        <v>2</v>
      </c>
      <c r="L132" s="31" t="b">
        <v>0</v>
      </c>
      <c r="M132" s="31">
        <v>24</v>
      </c>
    </row>
    <row r="133" spans="1:13">
      <c r="A133" s="31">
        <v>240</v>
      </c>
      <c r="B133" s="31">
        <v>212352497</v>
      </c>
      <c r="C133" s="32" t="s">
        <v>695</v>
      </c>
      <c r="D133" s="32" t="s">
        <v>50</v>
      </c>
      <c r="E133" s="32" t="s">
        <v>696</v>
      </c>
      <c r="F133" s="32" t="s">
        <v>697</v>
      </c>
      <c r="G133" s="31">
        <v>6600</v>
      </c>
      <c r="H133" s="32" t="s">
        <v>698</v>
      </c>
      <c r="I133" s="32" t="s">
        <v>699</v>
      </c>
      <c r="J133" s="31" t="s">
        <v>76</v>
      </c>
      <c r="K133" s="31">
        <v>2</v>
      </c>
      <c r="L133" s="31" t="b">
        <v>1</v>
      </c>
      <c r="M133" s="31">
        <v>24</v>
      </c>
    </row>
    <row r="134" spans="1:13">
      <c r="A134" s="31">
        <v>241</v>
      </c>
      <c r="B134" s="31">
        <v>207888123</v>
      </c>
      <c r="C134" s="32" t="s">
        <v>700</v>
      </c>
      <c r="D134" s="32" t="s">
        <v>43</v>
      </c>
      <c r="E134" s="32" t="s">
        <v>701</v>
      </c>
      <c r="F134" s="32" t="s">
        <v>702</v>
      </c>
      <c r="G134" s="31">
        <v>1400</v>
      </c>
      <c r="H134" s="32" t="s">
        <v>703</v>
      </c>
      <c r="I134" s="32" t="s">
        <v>704</v>
      </c>
      <c r="J134" s="31" t="s">
        <v>76</v>
      </c>
      <c r="K134" s="31">
        <v>2</v>
      </c>
      <c r="L134" s="31" t="b">
        <v>1</v>
      </c>
      <c r="M134" s="31">
        <v>24</v>
      </c>
    </row>
    <row r="135" spans="1:13">
      <c r="A135" s="31">
        <v>242</v>
      </c>
      <c r="B135" s="31">
        <v>216693644</v>
      </c>
      <c r="C135" s="32" t="s">
        <v>705</v>
      </c>
      <c r="D135" s="32" t="s">
        <v>43</v>
      </c>
      <c r="E135" s="32" t="s">
        <v>706</v>
      </c>
      <c r="F135" s="32" t="s">
        <v>707</v>
      </c>
      <c r="G135" s="31">
        <v>4160</v>
      </c>
      <c r="H135" s="32" t="s">
        <v>708</v>
      </c>
      <c r="I135" s="32" t="s">
        <v>709</v>
      </c>
      <c r="J135" s="31" t="s">
        <v>76</v>
      </c>
      <c r="K135" s="31">
        <v>2</v>
      </c>
      <c r="L135" s="31" t="b">
        <v>0</v>
      </c>
      <c r="M135" s="31">
        <v>24</v>
      </c>
    </row>
    <row r="136" spans="1:13">
      <c r="A136" s="31">
        <v>243</v>
      </c>
      <c r="B136" s="31">
        <v>216692654</v>
      </c>
      <c r="C136" s="32" t="s">
        <v>710</v>
      </c>
      <c r="D136" s="32" t="s">
        <v>43</v>
      </c>
      <c r="E136" s="32" t="s">
        <v>711</v>
      </c>
      <c r="F136" s="32" t="s">
        <v>712</v>
      </c>
      <c r="G136" s="31">
        <v>7140</v>
      </c>
      <c r="H136" s="32" t="s">
        <v>713</v>
      </c>
      <c r="I136" s="32" t="s">
        <v>714</v>
      </c>
      <c r="J136" s="31" t="s">
        <v>76</v>
      </c>
      <c r="K136" s="31">
        <v>2</v>
      </c>
      <c r="L136" s="31" t="b">
        <v>1</v>
      </c>
      <c r="M136" s="31">
        <v>24</v>
      </c>
    </row>
    <row r="137" spans="1:13">
      <c r="A137" s="31">
        <v>244</v>
      </c>
      <c r="B137" s="31">
        <v>212159586</v>
      </c>
      <c r="C137" s="32" t="s">
        <v>715</v>
      </c>
      <c r="D137" s="32" t="s">
        <v>50</v>
      </c>
      <c r="E137" s="32" t="s">
        <v>716</v>
      </c>
      <c r="F137" s="32" t="s">
        <v>717</v>
      </c>
      <c r="G137" s="31">
        <v>7390</v>
      </c>
      <c r="H137" s="32" t="s">
        <v>718</v>
      </c>
      <c r="I137" s="32" t="s">
        <v>719</v>
      </c>
      <c r="J137" s="31" t="s">
        <v>76</v>
      </c>
      <c r="K137" s="31">
        <v>2</v>
      </c>
      <c r="L137" s="31" t="b">
        <v>1</v>
      </c>
      <c r="M137" s="31">
        <v>24</v>
      </c>
    </row>
    <row r="138" spans="1:13">
      <c r="A138" s="31">
        <v>245</v>
      </c>
      <c r="B138" s="31">
        <v>212316865</v>
      </c>
      <c r="C138" s="32" t="s">
        <v>720</v>
      </c>
      <c r="D138" s="32" t="s">
        <v>50</v>
      </c>
      <c r="E138" s="32" t="s">
        <v>721</v>
      </c>
      <c r="F138" s="32" t="s">
        <v>722</v>
      </c>
      <c r="G138" s="31">
        <v>4987</v>
      </c>
      <c r="H138" s="32" t="s">
        <v>723</v>
      </c>
      <c r="I138" s="32" t="s">
        <v>724</v>
      </c>
      <c r="J138" s="31" t="s">
        <v>76</v>
      </c>
      <c r="K138" s="31">
        <v>2</v>
      </c>
      <c r="L138" s="31" t="b">
        <v>0</v>
      </c>
      <c r="M138" s="31">
        <v>24</v>
      </c>
    </row>
    <row r="139" spans="1:13">
      <c r="A139" s="31">
        <v>246</v>
      </c>
      <c r="B139" s="31">
        <v>216694040</v>
      </c>
      <c r="C139" s="32" t="s">
        <v>725</v>
      </c>
      <c r="D139" s="32" t="s">
        <v>43</v>
      </c>
      <c r="E139" s="32" t="s">
        <v>726</v>
      </c>
      <c r="F139" s="32" t="s">
        <v>727</v>
      </c>
      <c r="G139" s="31">
        <v>4557</v>
      </c>
      <c r="H139" s="32" t="s">
        <v>728</v>
      </c>
      <c r="I139" s="32" t="s">
        <v>729</v>
      </c>
      <c r="J139" s="31" t="s">
        <v>76</v>
      </c>
      <c r="K139" s="31">
        <v>2</v>
      </c>
      <c r="L139" s="31" t="b">
        <v>0</v>
      </c>
      <c r="M139" s="31">
        <v>24</v>
      </c>
    </row>
    <row r="140" spans="1:13">
      <c r="A140" s="31">
        <v>247</v>
      </c>
      <c r="B140" s="31">
        <v>212366751</v>
      </c>
      <c r="C140" s="32" t="s">
        <v>730</v>
      </c>
      <c r="D140" s="32" t="s">
        <v>50</v>
      </c>
      <c r="E140" s="32" t="s">
        <v>731</v>
      </c>
      <c r="F140" s="32" t="s">
        <v>732</v>
      </c>
      <c r="G140" s="31">
        <v>7301</v>
      </c>
      <c r="H140" s="32" t="s">
        <v>733</v>
      </c>
      <c r="I140" s="32" t="s">
        <v>734</v>
      </c>
      <c r="J140" s="31" t="s">
        <v>76</v>
      </c>
      <c r="K140" s="31">
        <v>2</v>
      </c>
      <c r="L140" s="31" t="b">
        <v>1</v>
      </c>
      <c r="M140" s="31">
        <v>24</v>
      </c>
    </row>
    <row r="141" spans="1:13" ht="21.6">
      <c r="A141" s="31">
        <v>248</v>
      </c>
      <c r="B141" s="31">
        <v>212226102</v>
      </c>
      <c r="C141" s="32" t="s">
        <v>735</v>
      </c>
      <c r="D141" s="32" t="s">
        <v>43</v>
      </c>
      <c r="E141" s="32" t="s">
        <v>736</v>
      </c>
      <c r="F141" s="32" t="s">
        <v>737</v>
      </c>
      <c r="G141" s="31">
        <v>4630</v>
      </c>
      <c r="H141" s="32" t="s">
        <v>738</v>
      </c>
      <c r="I141" s="32" t="s">
        <v>739</v>
      </c>
      <c r="J141" s="31" t="s">
        <v>76</v>
      </c>
      <c r="K141" s="31">
        <v>2</v>
      </c>
      <c r="L141" s="31" t="b">
        <v>0</v>
      </c>
      <c r="M141" s="31">
        <v>24</v>
      </c>
    </row>
    <row r="142" spans="1:13">
      <c r="A142" s="31">
        <v>249</v>
      </c>
      <c r="B142" s="31">
        <v>212228971</v>
      </c>
      <c r="C142" s="32" t="s">
        <v>740</v>
      </c>
      <c r="D142" s="32" t="s">
        <v>50</v>
      </c>
      <c r="E142" s="32" t="s">
        <v>741</v>
      </c>
      <c r="F142" s="32" t="s">
        <v>742</v>
      </c>
      <c r="G142" s="31">
        <v>6730</v>
      </c>
      <c r="H142" s="32" t="s">
        <v>743</v>
      </c>
      <c r="I142" s="32" t="s">
        <v>744</v>
      </c>
      <c r="J142" s="31" t="s">
        <v>76</v>
      </c>
      <c r="K142" s="31">
        <v>2</v>
      </c>
      <c r="L142" s="31" t="b">
        <v>0</v>
      </c>
      <c r="M142" s="31">
        <v>24</v>
      </c>
    </row>
    <row r="143" spans="1:13">
      <c r="A143" s="31">
        <v>250</v>
      </c>
      <c r="B143" s="31">
        <v>212360417</v>
      </c>
      <c r="C143" s="32" t="s">
        <v>745</v>
      </c>
      <c r="D143" s="32" t="s">
        <v>746</v>
      </c>
      <c r="E143" s="32" t="s">
        <v>747</v>
      </c>
      <c r="F143" s="32" t="s">
        <v>748</v>
      </c>
      <c r="G143" s="31">
        <v>6140</v>
      </c>
      <c r="H143" s="32" t="s">
        <v>749</v>
      </c>
      <c r="I143" s="32" t="s">
        <v>750</v>
      </c>
      <c r="J143" s="31" t="s">
        <v>76</v>
      </c>
      <c r="K143" s="31">
        <v>2</v>
      </c>
      <c r="L143" s="31" t="b">
        <v>1</v>
      </c>
      <c r="M143" s="31">
        <v>24</v>
      </c>
    </row>
    <row r="144" spans="1:13">
      <c r="A144" s="31">
        <v>251</v>
      </c>
      <c r="B144" s="31">
        <v>212372986</v>
      </c>
      <c r="C144" s="32" t="s">
        <v>751</v>
      </c>
      <c r="D144" s="32" t="s">
        <v>43</v>
      </c>
      <c r="E144" s="32" t="s">
        <v>752</v>
      </c>
      <c r="F144" s="32" t="s">
        <v>753</v>
      </c>
      <c r="G144" s="31">
        <v>6840</v>
      </c>
      <c r="H144" s="32" t="s">
        <v>754</v>
      </c>
      <c r="I144" s="32" t="s">
        <v>755</v>
      </c>
      <c r="J144" s="31" t="s">
        <v>76</v>
      </c>
      <c r="K144" s="31">
        <v>2</v>
      </c>
      <c r="L144" s="31" t="b">
        <v>0</v>
      </c>
      <c r="M144" s="31">
        <v>24</v>
      </c>
    </row>
    <row r="145" spans="1:13">
      <c r="A145" s="31">
        <v>252</v>
      </c>
      <c r="B145" s="31">
        <v>216690080</v>
      </c>
      <c r="C145" s="32" t="s">
        <v>756</v>
      </c>
      <c r="D145" s="32" t="s">
        <v>43</v>
      </c>
      <c r="E145" s="32" t="s">
        <v>757</v>
      </c>
      <c r="F145" s="32" t="s">
        <v>758</v>
      </c>
      <c r="G145" s="31">
        <v>1340</v>
      </c>
      <c r="H145" s="32" t="s">
        <v>759</v>
      </c>
      <c r="I145" s="32" t="s">
        <v>760</v>
      </c>
      <c r="J145" s="31" t="s">
        <v>76</v>
      </c>
      <c r="K145" s="31">
        <v>2</v>
      </c>
      <c r="L145" s="31" t="b">
        <v>1</v>
      </c>
      <c r="M145" s="31">
        <v>24</v>
      </c>
    </row>
    <row r="146" spans="1:13">
      <c r="A146" s="31">
        <v>253</v>
      </c>
      <c r="B146" s="31">
        <v>212153252</v>
      </c>
      <c r="C146" s="32" t="s">
        <v>761</v>
      </c>
      <c r="D146" s="32" t="s">
        <v>50</v>
      </c>
      <c r="E146" s="32" t="s">
        <v>762</v>
      </c>
      <c r="F146" s="32" t="s">
        <v>763</v>
      </c>
      <c r="G146" s="31">
        <v>7700</v>
      </c>
      <c r="H146" s="32" t="s">
        <v>764</v>
      </c>
      <c r="I146" s="32" t="s">
        <v>765</v>
      </c>
      <c r="J146" s="31" t="s">
        <v>76</v>
      </c>
      <c r="K146" s="31">
        <v>2</v>
      </c>
      <c r="L146" s="31" t="b">
        <v>1</v>
      </c>
      <c r="M146" s="31">
        <v>24</v>
      </c>
    </row>
    <row r="147" spans="1:13">
      <c r="A147" s="31">
        <v>254</v>
      </c>
      <c r="B147" s="31">
        <v>212158992</v>
      </c>
      <c r="C147" s="32" t="s">
        <v>766</v>
      </c>
      <c r="D147" s="32" t="s">
        <v>50</v>
      </c>
      <c r="E147" s="32" t="s">
        <v>767</v>
      </c>
      <c r="F147" s="32" t="s">
        <v>768</v>
      </c>
      <c r="G147" s="31">
        <v>7600</v>
      </c>
      <c r="H147" s="32" t="s">
        <v>769</v>
      </c>
      <c r="I147" s="32" t="s">
        <v>770</v>
      </c>
      <c r="J147" s="31" t="s">
        <v>76</v>
      </c>
      <c r="K147" s="31">
        <v>2</v>
      </c>
      <c r="L147" s="31" t="b">
        <v>1</v>
      </c>
      <c r="M147" s="31">
        <v>24</v>
      </c>
    </row>
    <row r="148" spans="1:13">
      <c r="A148" s="31">
        <v>255</v>
      </c>
      <c r="B148" s="31">
        <v>212233228</v>
      </c>
      <c r="C148" s="32" t="s">
        <v>771</v>
      </c>
      <c r="D148" s="32" t="s">
        <v>43</v>
      </c>
      <c r="E148" s="32" t="s">
        <v>772</v>
      </c>
      <c r="F148" s="32" t="s">
        <v>773</v>
      </c>
      <c r="G148" s="31">
        <v>6920</v>
      </c>
      <c r="H148" s="32" t="s">
        <v>774</v>
      </c>
      <c r="I148" s="32" t="s">
        <v>775</v>
      </c>
      <c r="J148" s="31" t="s">
        <v>76</v>
      </c>
      <c r="K148" s="31">
        <v>2</v>
      </c>
      <c r="L148" s="31" t="b">
        <v>0</v>
      </c>
      <c r="M148" s="31">
        <v>24</v>
      </c>
    </row>
    <row r="149" spans="1:13">
      <c r="A149" s="31">
        <v>256</v>
      </c>
      <c r="B149" s="31">
        <v>212349430</v>
      </c>
      <c r="C149" s="32" t="s">
        <v>776</v>
      </c>
      <c r="D149" s="32" t="s">
        <v>50</v>
      </c>
      <c r="E149" s="32" t="s">
        <v>777</v>
      </c>
      <c r="F149" s="32" t="s">
        <v>778</v>
      </c>
      <c r="G149" s="31">
        <v>1470</v>
      </c>
      <c r="H149" s="32" t="s">
        <v>779</v>
      </c>
      <c r="I149" s="32" t="s">
        <v>780</v>
      </c>
      <c r="J149" s="31" t="s">
        <v>76</v>
      </c>
      <c r="K149" s="31">
        <v>2</v>
      </c>
      <c r="L149" s="31" t="b">
        <v>0</v>
      </c>
      <c r="M149" s="31">
        <v>24</v>
      </c>
    </row>
    <row r="150" spans="1:13">
      <c r="A150" s="31">
        <v>257</v>
      </c>
      <c r="B150" s="31">
        <v>212271533</v>
      </c>
      <c r="C150" s="32" t="s">
        <v>781</v>
      </c>
      <c r="D150" s="32" t="s">
        <v>43</v>
      </c>
      <c r="E150" s="32" t="s">
        <v>782</v>
      </c>
      <c r="F150" s="32" t="s">
        <v>783</v>
      </c>
      <c r="G150" s="31">
        <v>4190</v>
      </c>
      <c r="H150" s="32" t="s">
        <v>784</v>
      </c>
      <c r="I150" s="32" t="s">
        <v>785</v>
      </c>
      <c r="J150" s="31" t="s">
        <v>76</v>
      </c>
      <c r="K150" s="31">
        <v>2</v>
      </c>
      <c r="L150" s="31" t="b">
        <v>0</v>
      </c>
      <c r="M150" s="31">
        <v>24</v>
      </c>
    </row>
    <row r="151" spans="1:13">
      <c r="A151" s="31">
        <v>258</v>
      </c>
      <c r="B151" s="31">
        <v>212350717</v>
      </c>
      <c r="C151" s="32" t="s">
        <v>786</v>
      </c>
      <c r="D151" s="32" t="s">
        <v>50</v>
      </c>
      <c r="E151" s="32" t="s">
        <v>787</v>
      </c>
      <c r="F151" s="32" t="s">
        <v>788</v>
      </c>
      <c r="G151" s="31">
        <v>7321</v>
      </c>
      <c r="H151" s="32" t="s">
        <v>789</v>
      </c>
      <c r="I151" s="32" t="s">
        <v>790</v>
      </c>
      <c r="J151" s="31" t="s">
        <v>76</v>
      </c>
      <c r="K151" s="31">
        <v>2</v>
      </c>
      <c r="L151" s="31" t="b">
        <v>0</v>
      </c>
      <c r="M151" s="31">
        <v>24</v>
      </c>
    </row>
    <row r="152" spans="1:13">
      <c r="A152" s="31">
        <v>259</v>
      </c>
      <c r="B152" s="31">
        <v>212163051</v>
      </c>
      <c r="C152" s="32" t="s">
        <v>791</v>
      </c>
      <c r="D152" s="32" t="s">
        <v>43</v>
      </c>
      <c r="E152" s="32" t="s">
        <v>792</v>
      </c>
      <c r="F152" s="32" t="s">
        <v>793</v>
      </c>
      <c r="G152" s="31">
        <v>7331</v>
      </c>
      <c r="H152" s="32" t="s">
        <v>794</v>
      </c>
      <c r="I152" s="32" t="s">
        <v>795</v>
      </c>
      <c r="J152" s="31" t="s">
        <v>76</v>
      </c>
      <c r="K152" s="31">
        <v>2</v>
      </c>
      <c r="L152" s="31" t="b">
        <v>1</v>
      </c>
      <c r="M152" s="31">
        <v>24</v>
      </c>
    </row>
    <row r="153" spans="1:13">
      <c r="A153" s="31">
        <v>260</v>
      </c>
      <c r="B153" s="31">
        <v>216694634</v>
      </c>
      <c r="C153" s="32" t="s">
        <v>796</v>
      </c>
      <c r="D153" s="32" t="s">
        <v>50</v>
      </c>
      <c r="E153" s="32" t="s">
        <v>797</v>
      </c>
      <c r="F153" s="32" t="s">
        <v>798</v>
      </c>
      <c r="G153" s="31">
        <v>4120</v>
      </c>
      <c r="H153" s="32" t="s">
        <v>799</v>
      </c>
      <c r="I153" s="32" t="s">
        <v>800</v>
      </c>
      <c r="J153" s="31" t="s">
        <v>76</v>
      </c>
      <c r="K153" s="31">
        <v>2</v>
      </c>
      <c r="L153" s="31" t="b">
        <v>1</v>
      </c>
      <c r="M153" s="31">
        <v>24</v>
      </c>
    </row>
    <row r="154" spans="1:13">
      <c r="A154" s="31">
        <v>261</v>
      </c>
      <c r="B154" s="31">
        <v>212145433</v>
      </c>
      <c r="C154" s="32" t="s">
        <v>801</v>
      </c>
      <c r="D154" s="32" t="s">
        <v>43</v>
      </c>
      <c r="E154" s="32" t="s">
        <v>802</v>
      </c>
      <c r="F154" s="32" t="s">
        <v>803</v>
      </c>
      <c r="G154" s="31">
        <v>6880</v>
      </c>
      <c r="H154" s="32" t="s">
        <v>804</v>
      </c>
      <c r="I154" s="32" t="s">
        <v>805</v>
      </c>
      <c r="J154" s="31" t="s">
        <v>76</v>
      </c>
      <c r="K154" s="31">
        <v>2</v>
      </c>
      <c r="L154" s="31" t="b">
        <v>0</v>
      </c>
      <c r="M154" s="31">
        <v>24</v>
      </c>
    </row>
    <row r="155" spans="1:13">
      <c r="A155" s="31">
        <v>262</v>
      </c>
      <c r="B155" s="31">
        <v>216691664</v>
      </c>
      <c r="C155" s="32" t="s">
        <v>806</v>
      </c>
      <c r="D155" s="32" t="s">
        <v>50</v>
      </c>
      <c r="E155" s="32" t="s">
        <v>807</v>
      </c>
      <c r="F155" s="32" t="s">
        <v>808</v>
      </c>
      <c r="G155" s="31">
        <v>7387</v>
      </c>
      <c r="H155" s="32" t="s">
        <v>809</v>
      </c>
      <c r="I155" s="32" t="s">
        <v>810</v>
      </c>
      <c r="J155" s="31" t="s">
        <v>76</v>
      </c>
      <c r="K155" s="31">
        <v>2</v>
      </c>
      <c r="L155" s="31" t="b">
        <v>0</v>
      </c>
      <c r="M155" s="31">
        <v>24</v>
      </c>
    </row>
    <row r="156" spans="1:13">
      <c r="A156" s="31">
        <v>263</v>
      </c>
      <c r="B156" s="31">
        <v>212363979</v>
      </c>
      <c r="C156" s="32" t="s">
        <v>811</v>
      </c>
      <c r="D156" s="32" t="s">
        <v>43</v>
      </c>
      <c r="E156" s="32" t="s">
        <v>812</v>
      </c>
      <c r="F156" s="32" t="s">
        <v>813</v>
      </c>
      <c r="G156" s="31">
        <v>7370</v>
      </c>
      <c r="H156" s="32" t="s">
        <v>814</v>
      </c>
      <c r="I156" s="32" t="s">
        <v>815</v>
      </c>
      <c r="J156" s="31" t="s">
        <v>76</v>
      </c>
      <c r="K156" s="31">
        <v>2</v>
      </c>
      <c r="L156" s="31" t="b">
        <v>1</v>
      </c>
      <c r="M156" s="31">
        <v>24</v>
      </c>
    </row>
    <row r="157" spans="1:13">
      <c r="A157" s="31">
        <v>264</v>
      </c>
      <c r="B157" s="31">
        <v>212154836</v>
      </c>
      <c r="C157" s="32" t="s">
        <v>816</v>
      </c>
      <c r="D157" s="32" t="s">
        <v>43</v>
      </c>
      <c r="E157" s="32" t="s">
        <v>817</v>
      </c>
      <c r="F157" s="32" t="s">
        <v>818</v>
      </c>
      <c r="G157" s="31">
        <v>5590</v>
      </c>
      <c r="H157" s="32" t="s">
        <v>819</v>
      </c>
      <c r="I157" s="32" t="s">
        <v>820</v>
      </c>
      <c r="J157" s="31" t="s">
        <v>76</v>
      </c>
      <c r="K157" s="31">
        <v>2</v>
      </c>
      <c r="L157" s="31" t="b">
        <v>1</v>
      </c>
      <c r="M157" s="31">
        <v>24</v>
      </c>
    </row>
    <row r="158" spans="1:13">
      <c r="A158" s="31">
        <v>265</v>
      </c>
      <c r="B158" s="31">
        <v>212362593</v>
      </c>
      <c r="C158" s="32" t="s">
        <v>821</v>
      </c>
      <c r="D158" s="32" t="s">
        <v>50</v>
      </c>
      <c r="E158" s="32" t="s">
        <v>822</v>
      </c>
      <c r="F158" s="32" t="s">
        <v>823</v>
      </c>
      <c r="G158" s="31">
        <v>7971</v>
      </c>
      <c r="H158" s="32" t="s">
        <v>824</v>
      </c>
      <c r="I158" s="32" t="s">
        <v>825</v>
      </c>
      <c r="J158" s="31" t="s">
        <v>76</v>
      </c>
      <c r="K158" s="31">
        <v>2</v>
      </c>
      <c r="L158" s="31" t="b">
        <v>1</v>
      </c>
      <c r="M158" s="31">
        <v>24</v>
      </c>
    </row>
    <row r="159" spans="1:13">
      <c r="A159" s="31">
        <v>266</v>
      </c>
      <c r="B159" s="31">
        <v>216694832</v>
      </c>
      <c r="C159" s="32" t="s">
        <v>826</v>
      </c>
      <c r="D159" s="32" t="s">
        <v>50</v>
      </c>
      <c r="E159" s="32" t="s">
        <v>827</v>
      </c>
      <c r="F159" s="32" t="s">
        <v>828</v>
      </c>
      <c r="G159" s="31">
        <v>4870</v>
      </c>
      <c r="H159" s="32" t="s">
        <v>829</v>
      </c>
      <c r="I159" s="32" t="s">
        <v>830</v>
      </c>
      <c r="J159" s="31" t="s">
        <v>76</v>
      </c>
      <c r="K159" s="31">
        <v>2</v>
      </c>
      <c r="L159" s="31" t="b">
        <v>0</v>
      </c>
      <c r="M159" s="31">
        <v>24</v>
      </c>
    </row>
    <row r="160" spans="1:13">
      <c r="A160" s="31">
        <v>267</v>
      </c>
      <c r="B160" s="31">
        <v>216693446</v>
      </c>
      <c r="C160" s="32" t="s">
        <v>831</v>
      </c>
      <c r="D160" s="32" t="s">
        <v>50</v>
      </c>
      <c r="E160" s="32" t="s">
        <v>832</v>
      </c>
      <c r="F160" s="32" t="s">
        <v>833</v>
      </c>
      <c r="G160" s="31">
        <v>7750</v>
      </c>
      <c r="H160" s="32" t="s">
        <v>834</v>
      </c>
      <c r="I160" s="32" t="s">
        <v>835</v>
      </c>
      <c r="J160" s="31" t="s">
        <v>76</v>
      </c>
      <c r="K160" s="31">
        <v>2</v>
      </c>
      <c r="L160" s="31" t="b">
        <v>0</v>
      </c>
      <c r="M160" s="31">
        <v>24</v>
      </c>
    </row>
    <row r="161" spans="1:13">
      <c r="A161" s="31">
        <v>268</v>
      </c>
      <c r="B161" s="31">
        <v>212365464</v>
      </c>
      <c r="C161" s="32" t="s">
        <v>836</v>
      </c>
      <c r="D161" s="32" t="s">
        <v>43</v>
      </c>
      <c r="E161" s="32" t="s">
        <v>837</v>
      </c>
      <c r="F161" s="32" t="s">
        <v>838</v>
      </c>
      <c r="G161" s="31">
        <v>7611</v>
      </c>
      <c r="H161" s="32" t="s">
        <v>839</v>
      </c>
      <c r="I161" s="32" t="s">
        <v>840</v>
      </c>
      <c r="J161" s="31" t="s">
        <v>76</v>
      </c>
      <c r="K161" s="31">
        <v>2</v>
      </c>
      <c r="L161" s="31" t="b">
        <v>1</v>
      </c>
      <c r="M161" s="31">
        <v>24</v>
      </c>
    </row>
    <row r="162" spans="1:13">
      <c r="A162" s="31">
        <v>269</v>
      </c>
      <c r="B162" s="31">
        <v>212364375</v>
      </c>
      <c r="C162" s="32" t="s">
        <v>841</v>
      </c>
      <c r="D162" s="32" t="s">
        <v>43</v>
      </c>
      <c r="E162" s="32" t="s">
        <v>842</v>
      </c>
      <c r="F162" s="32" t="s">
        <v>843</v>
      </c>
      <c r="G162" s="31">
        <v>4880</v>
      </c>
      <c r="H162" s="32" t="s">
        <v>844</v>
      </c>
      <c r="I162" s="32" t="s">
        <v>845</v>
      </c>
      <c r="J162" s="31" t="s">
        <v>76</v>
      </c>
      <c r="K162" s="31">
        <v>2</v>
      </c>
      <c r="L162" s="31" t="b">
        <v>0</v>
      </c>
      <c r="M162" s="31">
        <v>24</v>
      </c>
    </row>
    <row r="163" spans="1:13">
      <c r="A163" s="31">
        <v>270</v>
      </c>
      <c r="B163" s="31">
        <v>216697208</v>
      </c>
      <c r="C163" s="32" t="s">
        <v>846</v>
      </c>
      <c r="D163" s="32" t="s">
        <v>50</v>
      </c>
      <c r="E163" s="32" t="s">
        <v>847</v>
      </c>
      <c r="F163" s="32" t="s">
        <v>848</v>
      </c>
      <c r="G163" s="31">
        <v>5060</v>
      </c>
      <c r="H163" s="32" t="s">
        <v>849</v>
      </c>
      <c r="I163" s="32" t="s">
        <v>850</v>
      </c>
      <c r="J163" s="31" t="s">
        <v>76</v>
      </c>
      <c r="K163" s="31">
        <v>2</v>
      </c>
      <c r="L163" s="31" t="b">
        <v>0</v>
      </c>
      <c r="M163" s="31">
        <v>24</v>
      </c>
    </row>
    <row r="164" spans="1:13">
      <c r="A164" s="31">
        <v>272</v>
      </c>
      <c r="B164" s="31">
        <v>212157212</v>
      </c>
      <c r="C164" s="32" t="s">
        <v>851</v>
      </c>
      <c r="D164" s="32" t="s">
        <v>43</v>
      </c>
      <c r="E164" s="32" t="s">
        <v>852</v>
      </c>
      <c r="F164" s="32" t="s">
        <v>853</v>
      </c>
      <c r="G164" s="31">
        <v>7890</v>
      </c>
      <c r="H164" s="32" t="s">
        <v>854</v>
      </c>
      <c r="I164" s="32" t="s">
        <v>855</v>
      </c>
      <c r="J164" s="31" t="s">
        <v>76</v>
      </c>
      <c r="K164" s="31">
        <v>2</v>
      </c>
      <c r="L164" s="31" t="b">
        <v>0</v>
      </c>
      <c r="M164" s="31">
        <v>24</v>
      </c>
    </row>
    <row r="165" spans="1:13">
      <c r="A165" s="31">
        <v>273</v>
      </c>
      <c r="B165" s="31">
        <v>212353487</v>
      </c>
      <c r="C165" s="32" t="s">
        <v>856</v>
      </c>
      <c r="D165" s="32" t="s">
        <v>50</v>
      </c>
      <c r="E165" s="32" t="s">
        <v>857</v>
      </c>
      <c r="F165" s="32" t="s">
        <v>858</v>
      </c>
      <c r="G165" s="31">
        <v>4130</v>
      </c>
      <c r="H165" s="32" t="s">
        <v>859</v>
      </c>
      <c r="I165" s="32" t="s">
        <v>860</v>
      </c>
      <c r="J165" s="31" t="s">
        <v>76</v>
      </c>
      <c r="K165" s="31">
        <v>2</v>
      </c>
      <c r="L165" s="31" t="b">
        <v>0</v>
      </c>
      <c r="M165" s="31">
        <v>24</v>
      </c>
    </row>
    <row r="166" spans="1:13" ht="21.6">
      <c r="A166" s="31">
        <v>274</v>
      </c>
      <c r="B166" s="31">
        <v>212152262</v>
      </c>
      <c r="C166" s="32" t="s">
        <v>861</v>
      </c>
      <c r="D166" s="32" t="s">
        <v>43</v>
      </c>
      <c r="E166" s="32" t="s">
        <v>862</v>
      </c>
      <c r="F166" s="32" t="s">
        <v>863</v>
      </c>
      <c r="G166" s="31">
        <v>1435</v>
      </c>
      <c r="H166" s="32" t="s">
        <v>864</v>
      </c>
      <c r="I166" s="32" t="s">
        <v>865</v>
      </c>
      <c r="J166" s="31" t="s">
        <v>76</v>
      </c>
      <c r="K166" s="31">
        <v>2</v>
      </c>
      <c r="L166" s="31" t="b">
        <v>0</v>
      </c>
      <c r="M166" s="31">
        <v>24</v>
      </c>
    </row>
    <row r="167" spans="1:13">
      <c r="A167" s="31">
        <v>275</v>
      </c>
      <c r="B167" s="31">
        <v>212256883</v>
      </c>
      <c r="C167" s="32" t="s">
        <v>866</v>
      </c>
      <c r="D167" s="32" t="s">
        <v>50</v>
      </c>
      <c r="E167" s="32" t="s">
        <v>867</v>
      </c>
      <c r="F167" s="32" t="s">
        <v>492</v>
      </c>
      <c r="G167" s="31">
        <v>5555</v>
      </c>
      <c r="H167" s="32" t="s">
        <v>868</v>
      </c>
      <c r="I167" s="32" t="s">
        <v>869</v>
      </c>
      <c r="J167" s="31" t="s">
        <v>76</v>
      </c>
      <c r="K167" s="31">
        <v>2</v>
      </c>
      <c r="L167" s="31" t="b">
        <v>0</v>
      </c>
      <c r="M167" s="31">
        <v>24</v>
      </c>
    </row>
    <row r="168" spans="1:13">
      <c r="A168" s="31">
        <v>277</v>
      </c>
      <c r="B168" s="31">
        <v>212315281</v>
      </c>
      <c r="C168" s="32" t="s">
        <v>870</v>
      </c>
      <c r="D168" s="32" t="s">
        <v>43</v>
      </c>
      <c r="E168" s="32" t="s">
        <v>871</v>
      </c>
      <c r="F168" s="32" t="s">
        <v>872</v>
      </c>
      <c r="G168" s="31">
        <v>5377</v>
      </c>
      <c r="H168" s="32" t="s">
        <v>873</v>
      </c>
      <c r="I168" s="32" t="s">
        <v>874</v>
      </c>
      <c r="J168" s="31" t="s">
        <v>76</v>
      </c>
      <c r="K168" s="31">
        <v>2</v>
      </c>
      <c r="L168" s="31" t="b">
        <v>1</v>
      </c>
      <c r="M168" s="31">
        <v>24</v>
      </c>
    </row>
    <row r="169" spans="1:13">
      <c r="A169" s="31">
        <v>278</v>
      </c>
      <c r="B169" s="31">
        <v>212155727</v>
      </c>
      <c r="C169" s="32" t="s">
        <v>875</v>
      </c>
      <c r="D169" s="32" t="s">
        <v>43</v>
      </c>
      <c r="E169" s="32" t="s">
        <v>876</v>
      </c>
      <c r="F169" s="32" t="s">
        <v>877</v>
      </c>
      <c r="G169" s="31">
        <v>4877</v>
      </c>
      <c r="H169" s="32" t="s">
        <v>878</v>
      </c>
      <c r="I169" s="32" t="s">
        <v>879</v>
      </c>
      <c r="J169" s="31" t="s">
        <v>76</v>
      </c>
      <c r="K169" s="31">
        <v>2</v>
      </c>
      <c r="L169" s="31" t="b">
        <v>0</v>
      </c>
      <c r="M169" s="31">
        <v>24</v>
      </c>
    </row>
    <row r="170" spans="1:13">
      <c r="A170" s="31">
        <v>279</v>
      </c>
      <c r="B170" s="31">
        <v>212374372</v>
      </c>
      <c r="C170" s="32" t="s">
        <v>880</v>
      </c>
      <c r="D170" s="32" t="s">
        <v>43</v>
      </c>
      <c r="E170" s="32" t="s">
        <v>881</v>
      </c>
      <c r="F170" s="32" t="s">
        <v>882</v>
      </c>
      <c r="G170" s="31">
        <v>5660</v>
      </c>
      <c r="H170" s="32" t="s">
        <v>883</v>
      </c>
      <c r="I170" s="32" t="s">
        <v>884</v>
      </c>
      <c r="J170" s="31" t="s">
        <v>76</v>
      </c>
      <c r="K170" s="31">
        <v>2</v>
      </c>
      <c r="L170" s="31" t="b">
        <v>1</v>
      </c>
      <c r="M170" s="31">
        <v>24</v>
      </c>
    </row>
    <row r="171" spans="1:13">
      <c r="A171" s="31">
        <v>280</v>
      </c>
      <c r="B171" s="31">
        <v>212225904</v>
      </c>
      <c r="C171" s="32" t="s">
        <v>885</v>
      </c>
      <c r="D171" s="32" t="s">
        <v>43</v>
      </c>
      <c r="E171" s="32" t="s">
        <v>886</v>
      </c>
      <c r="F171" s="32" t="s">
        <v>887</v>
      </c>
      <c r="G171" s="31">
        <v>4970</v>
      </c>
      <c r="H171" s="32" t="s">
        <v>888</v>
      </c>
      <c r="I171" s="32" t="s">
        <v>889</v>
      </c>
      <c r="J171" s="31" t="s">
        <v>76</v>
      </c>
      <c r="K171" s="31">
        <v>2</v>
      </c>
      <c r="L171" s="31" t="b">
        <v>1</v>
      </c>
      <c r="M171" s="31">
        <v>24</v>
      </c>
    </row>
    <row r="172" spans="1:13">
      <c r="A172" s="31">
        <v>281</v>
      </c>
      <c r="B172" s="31">
        <v>216691268</v>
      </c>
      <c r="C172" s="32" t="s">
        <v>890</v>
      </c>
      <c r="D172" s="32" t="s">
        <v>43</v>
      </c>
      <c r="E172" s="32" t="s">
        <v>891</v>
      </c>
      <c r="F172" s="32" t="s">
        <v>892</v>
      </c>
      <c r="G172" s="31">
        <v>6210</v>
      </c>
      <c r="H172" s="32" t="s">
        <v>893</v>
      </c>
      <c r="I172" s="32" t="s">
        <v>894</v>
      </c>
      <c r="J172" s="31" t="s">
        <v>76</v>
      </c>
      <c r="K172" s="31">
        <v>2</v>
      </c>
      <c r="L172" s="31" t="b">
        <v>0</v>
      </c>
      <c r="M172" s="31">
        <v>24</v>
      </c>
    </row>
    <row r="173" spans="1:13">
      <c r="A173" s="31">
        <v>282</v>
      </c>
      <c r="B173" s="31">
        <v>216697406</v>
      </c>
      <c r="C173" s="32" t="s">
        <v>895</v>
      </c>
      <c r="D173" s="32" t="s">
        <v>43</v>
      </c>
      <c r="E173" s="32" t="s">
        <v>896</v>
      </c>
      <c r="F173" s="32" t="s">
        <v>897</v>
      </c>
      <c r="G173" s="31">
        <v>5380</v>
      </c>
      <c r="H173" s="32" t="s">
        <v>898</v>
      </c>
      <c r="I173" s="32" t="s">
        <v>899</v>
      </c>
      <c r="J173" s="31" t="s">
        <v>76</v>
      </c>
      <c r="K173" s="31">
        <v>2</v>
      </c>
      <c r="L173" s="31" t="b">
        <v>0</v>
      </c>
      <c r="M173" s="31">
        <v>24</v>
      </c>
    </row>
    <row r="174" spans="1:13">
      <c r="A174" s="31">
        <v>283</v>
      </c>
      <c r="B174" s="31">
        <v>212372491</v>
      </c>
      <c r="C174" s="32" t="s">
        <v>900</v>
      </c>
      <c r="D174" s="32" t="s">
        <v>43</v>
      </c>
      <c r="E174" s="32" t="s">
        <v>901</v>
      </c>
      <c r="F174" s="32" t="s">
        <v>902</v>
      </c>
      <c r="G174" s="31">
        <v>6990</v>
      </c>
      <c r="H174" s="32" t="s">
        <v>903</v>
      </c>
      <c r="I174" s="32" t="s">
        <v>904</v>
      </c>
      <c r="J174" s="31" t="s">
        <v>76</v>
      </c>
      <c r="K174" s="31">
        <v>2</v>
      </c>
      <c r="L174" s="31" t="b">
        <v>1</v>
      </c>
      <c r="M174" s="31">
        <v>24</v>
      </c>
    </row>
    <row r="175" spans="1:13">
      <c r="A175" s="31">
        <v>284</v>
      </c>
      <c r="B175" s="31">
        <v>212294990</v>
      </c>
      <c r="C175" s="32" t="s">
        <v>905</v>
      </c>
      <c r="D175" s="32" t="s">
        <v>43</v>
      </c>
      <c r="E175" s="32" t="s">
        <v>906</v>
      </c>
      <c r="F175" s="32" t="s">
        <v>907</v>
      </c>
      <c r="G175" s="31">
        <v>6769</v>
      </c>
      <c r="H175" s="32" t="s">
        <v>908</v>
      </c>
      <c r="I175" s="32" t="s">
        <v>909</v>
      </c>
      <c r="J175" s="31" t="s">
        <v>76</v>
      </c>
      <c r="K175" s="31">
        <v>2</v>
      </c>
      <c r="L175" s="31" t="b">
        <v>0</v>
      </c>
      <c r="M175" s="31">
        <v>24</v>
      </c>
    </row>
    <row r="176" spans="1:13">
      <c r="A176" s="31">
        <v>285</v>
      </c>
      <c r="B176" s="31">
        <v>212158301</v>
      </c>
      <c r="C176" s="32" t="s">
        <v>910</v>
      </c>
      <c r="D176" s="32" t="s">
        <v>50</v>
      </c>
      <c r="E176" s="32" t="s">
        <v>911</v>
      </c>
      <c r="F176" s="32" t="s">
        <v>912</v>
      </c>
      <c r="G176" s="31">
        <v>7740</v>
      </c>
      <c r="H176" s="32" t="s">
        <v>913</v>
      </c>
      <c r="I176" s="32" t="s">
        <v>914</v>
      </c>
      <c r="J176" s="31" t="s">
        <v>76</v>
      </c>
      <c r="K176" s="31">
        <v>2</v>
      </c>
      <c r="L176" s="31" t="b">
        <v>1</v>
      </c>
      <c r="M176" s="31">
        <v>24</v>
      </c>
    </row>
    <row r="177" spans="1:13">
      <c r="A177" s="31">
        <v>286</v>
      </c>
      <c r="B177" s="31">
        <v>212161665</v>
      </c>
      <c r="C177" s="32" t="s">
        <v>915</v>
      </c>
      <c r="D177" s="32" t="s">
        <v>43</v>
      </c>
      <c r="E177" s="32" t="s">
        <v>916</v>
      </c>
      <c r="F177" s="32" t="s">
        <v>917</v>
      </c>
      <c r="G177" s="31">
        <v>7380</v>
      </c>
      <c r="H177" s="32" t="s">
        <v>918</v>
      </c>
      <c r="I177" s="32" t="s">
        <v>919</v>
      </c>
      <c r="J177" s="31" t="s">
        <v>76</v>
      </c>
      <c r="K177" s="31">
        <v>2</v>
      </c>
      <c r="L177" s="31" t="b">
        <v>0</v>
      </c>
      <c r="M177" s="31">
        <v>24</v>
      </c>
    </row>
    <row r="178" spans="1:13">
      <c r="A178" s="31">
        <v>287</v>
      </c>
      <c r="B178" s="31">
        <v>216690872</v>
      </c>
      <c r="C178" s="32" t="s">
        <v>920</v>
      </c>
      <c r="D178" s="32" t="s">
        <v>50</v>
      </c>
      <c r="E178" s="32" t="s">
        <v>921</v>
      </c>
      <c r="F178" s="32" t="s">
        <v>922</v>
      </c>
      <c r="G178" s="31">
        <v>7911</v>
      </c>
      <c r="H178" s="32" t="s">
        <v>923</v>
      </c>
      <c r="I178" s="32" t="s">
        <v>924</v>
      </c>
      <c r="J178" s="31" t="s">
        <v>76</v>
      </c>
      <c r="K178" s="31">
        <v>2</v>
      </c>
      <c r="L178" s="31" t="b">
        <v>0</v>
      </c>
      <c r="M178" s="31">
        <v>24</v>
      </c>
    </row>
    <row r="179" spans="1:13">
      <c r="A179" s="31">
        <v>288</v>
      </c>
      <c r="B179" s="31">
        <v>212361605</v>
      </c>
      <c r="C179" s="32" t="s">
        <v>925</v>
      </c>
      <c r="D179" s="32" t="s">
        <v>50</v>
      </c>
      <c r="E179" s="32" t="s">
        <v>926</v>
      </c>
      <c r="F179" s="32" t="s">
        <v>927</v>
      </c>
      <c r="G179" s="31">
        <v>7350</v>
      </c>
      <c r="H179" s="32" t="s">
        <v>928</v>
      </c>
      <c r="I179" s="32" t="s">
        <v>929</v>
      </c>
      <c r="J179" s="31" t="s">
        <v>76</v>
      </c>
      <c r="K179" s="31">
        <v>2</v>
      </c>
      <c r="L179" s="31" t="b">
        <v>0</v>
      </c>
      <c r="M179" s="31">
        <v>24</v>
      </c>
    </row>
    <row r="180" spans="1:13">
      <c r="A180" s="31">
        <v>289</v>
      </c>
      <c r="B180" s="31">
        <v>216696812</v>
      </c>
      <c r="C180" s="32" t="s">
        <v>930</v>
      </c>
      <c r="D180" s="32" t="s">
        <v>43</v>
      </c>
      <c r="E180" s="32" t="s">
        <v>931</v>
      </c>
      <c r="F180" s="32" t="s">
        <v>932</v>
      </c>
      <c r="G180" s="31">
        <v>5544</v>
      </c>
      <c r="H180" s="32" t="s">
        <v>933</v>
      </c>
      <c r="I180" s="32" t="s">
        <v>934</v>
      </c>
      <c r="J180" s="31" t="s">
        <v>76</v>
      </c>
      <c r="K180" s="31">
        <v>2</v>
      </c>
      <c r="L180" s="31" t="b">
        <v>0</v>
      </c>
      <c r="M180" s="31">
        <v>24</v>
      </c>
    </row>
    <row r="181" spans="1:13">
      <c r="A181" s="31">
        <v>290</v>
      </c>
      <c r="B181" s="31">
        <v>212351212</v>
      </c>
      <c r="C181" s="32" t="s">
        <v>935</v>
      </c>
      <c r="D181" s="32" t="s">
        <v>50</v>
      </c>
      <c r="E181" s="32" t="s">
        <v>936</v>
      </c>
      <c r="F181" s="32" t="s">
        <v>937</v>
      </c>
      <c r="G181" s="31">
        <v>6560</v>
      </c>
      <c r="H181" s="32" t="s">
        <v>938</v>
      </c>
      <c r="I181" s="32" t="s">
        <v>939</v>
      </c>
      <c r="J181" s="31" t="s">
        <v>76</v>
      </c>
      <c r="K181" s="31">
        <v>2</v>
      </c>
      <c r="L181" s="31" t="b">
        <v>1</v>
      </c>
      <c r="M181" s="31">
        <v>24</v>
      </c>
    </row>
    <row r="182" spans="1:13">
      <c r="A182" s="31">
        <v>292</v>
      </c>
      <c r="B182" s="31">
        <v>212233129</v>
      </c>
      <c r="C182" s="32" t="s">
        <v>940</v>
      </c>
      <c r="D182" s="32" t="s">
        <v>43</v>
      </c>
      <c r="E182" s="32" t="s">
        <v>941</v>
      </c>
      <c r="F182" s="32" t="s">
        <v>942</v>
      </c>
      <c r="G182" s="31">
        <v>1300</v>
      </c>
      <c r="H182" s="32" t="s">
        <v>943</v>
      </c>
      <c r="I182" s="32" t="s">
        <v>944</v>
      </c>
      <c r="J182" s="31" t="s">
        <v>76</v>
      </c>
      <c r="K182" s="31">
        <v>2</v>
      </c>
      <c r="L182" s="31" t="b">
        <v>1</v>
      </c>
      <c r="M182" s="31">
        <v>24</v>
      </c>
    </row>
    <row r="183" spans="1:13">
      <c r="A183" s="31">
        <v>293</v>
      </c>
      <c r="B183" s="31">
        <v>212143453</v>
      </c>
      <c r="C183" s="32" t="s">
        <v>945</v>
      </c>
      <c r="D183" s="32" t="s">
        <v>43</v>
      </c>
      <c r="E183" s="32" t="s">
        <v>946</v>
      </c>
      <c r="F183" s="32" t="s">
        <v>947</v>
      </c>
      <c r="G183" s="31">
        <v>1370</v>
      </c>
      <c r="H183" s="32" t="s">
        <v>948</v>
      </c>
      <c r="I183" s="32" t="s">
        <v>949</v>
      </c>
      <c r="J183" s="31" t="s">
        <v>76</v>
      </c>
      <c r="K183" s="31">
        <v>2</v>
      </c>
      <c r="L183" s="31" t="b">
        <v>1</v>
      </c>
      <c r="M183" s="31">
        <v>24</v>
      </c>
    </row>
    <row r="184" spans="1:13">
      <c r="A184" s="31">
        <v>295</v>
      </c>
      <c r="B184" s="31">
        <v>212270939</v>
      </c>
      <c r="C184" s="32" t="s">
        <v>950</v>
      </c>
      <c r="D184" s="32" t="s">
        <v>43</v>
      </c>
      <c r="E184" s="32" t="s">
        <v>951</v>
      </c>
      <c r="F184" s="32" t="s">
        <v>952</v>
      </c>
      <c r="G184" s="31">
        <v>6637</v>
      </c>
      <c r="H184" s="32" t="s">
        <v>953</v>
      </c>
      <c r="I184" s="32" t="s">
        <v>954</v>
      </c>
      <c r="J184" s="31" t="s">
        <v>76</v>
      </c>
      <c r="K184" s="31">
        <v>2</v>
      </c>
      <c r="L184" s="31" t="b">
        <v>1</v>
      </c>
      <c r="M184" s="31">
        <v>24</v>
      </c>
    </row>
    <row r="185" spans="1:13">
      <c r="A185" s="31">
        <v>296</v>
      </c>
      <c r="B185" s="31">
        <v>216696218</v>
      </c>
      <c r="C185" s="32" t="s">
        <v>955</v>
      </c>
      <c r="D185" s="32" t="s">
        <v>50</v>
      </c>
      <c r="E185" s="32" t="s">
        <v>956</v>
      </c>
      <c r="F185" s="32" t="s">
        <v>957</v>
      </c>
      <c r="G185" s="31">
        <v>6800</v>
      </c>
      <c r="H185" s="32" t="s">
        <v>958</v>
      </c>
      <c r="I185" s="32" t="s">
        <v>959</v>
      </c>
      <c r="J185" s="31" t="s">
        <v>76</v>
      </c>
      <c r="K185" s="31">
        <v>2</v>
      </c>
      <c r="L185" s="31" t="b">
        <v>0</v>
      </c>
      <c r="M185" s="31">
        <v>24</v>
      </c>
    </row>
    <row r="186" spans="1:13">
      <c r="A186" s="31">
        <v>297</v>
      </c>
      <c r="B186" s="31">
        <v>212233525</v>
      </c>
      <c r="C186" s="32" t="s">
        <v>960</v>
      </c>
      <c r="D186" s="32" t="s">
        <v>43</v>
      </c>
      <c r="E186" s="32" t="s">
        <v>961</v>
      </c>
      <c r="F186" s="32" t="s">
        <v>962</v>
      </c>
      <c r="G186" s="31">
        <v>4840</v>
      </c>
      <c r="H186" s="32" t="s">
        <v>963</v>
      </c>
      <c r="I186" s="32" t="s">
        <v>964</v>
      </c>
      <c r="J186" s="31" t="s">
        <v>76</v>
      </c>
      <c r="K186" s="31">
        <v>2</v>
      </c>
      <c r="L186" s="31" t="b">
        <v>0</v>
      </c>
      <c r="M186" s="31">
        <v>24</v>
      </c>
    </row>
    <row r="187" spans="1:13">
      <c r="A187" s="31">
        <v>298</v>
      </c>
      <c r="B187" s="31">
        <v>212282322</v>
      </c>
      <c r="C187" s="32" t="s">
        <v>965</v>
      </c>
      <c r="D187" s="32" t="s">
        <v>50</v>
      </c>
      <c r="E187" s="32" t="s">
        <v>966</v>
      </c>
      <c r="F187" s="32" t="s">
        <v>967</v>
      </c>
      <c r="G187" s="31">
        <v>6887</v>
      </c>
      <c r="H187" s="32" t="s">
        <v>968</v>
      </c>
      <c r="I187" s="32" t="s">
        <v>969</v>
      </c>
      <c r="J187" s="31" t="s">
        <v>76</v>
      </c>
      <c r="K187" s="31">
        <v>2</v>
      </c>
      <c r="L187" s="31" t="b">
        <v>0</v>
      </c>
      <c r="M187" s="31">
        <v>24</v>
      </c>
    </row>
    <row r="188" spans="1:13">
      <c r="A188" s="31">
        <v>299</v>
      </c>
      <c r="B188" s="31">
        <v>216696020</v>
      </c>
      <c r="C188" s="32" t="s">
        <v>970</v>
      </c>
      <c r="D188" s="32" t="s">
        <v>43</v>
      </c>
      <c r="E188" s="32" t="s">
        <v>971</v>
      </c>
      <c r="F188" s="32" t="s">
        <v>972</v>
      </c>
      <c r="G188" s="31">
        <v>6960</v>
      </c>
      <c r="H188" s="32" t="s">
        <v>973</v>
      </c>
      <c r="I188" s="32" t="s">
        <v>974</v>
      </c>
      <c r="J188" s="31" t="s">
        <v>76</v>
      </c>
      <c r="K188" s="31">
        <v>2</v>
      </c>
      <c r="L188" s="31" t="b">
        <v>0</v>
      </c>
      <c r="M188" s="31">
        <v>24</v>
      </c>
    </row>
    <row r="189" spans="1:13">
      <c r="A189" s="31">
        <v>300</v>
      </c>
      <c r="B189" s="31">
        <v>212363682</v>
      </c>
      <c r="C189" s="32" t="s">
        <v>975</v>
      </c>
      <c r="D189" s="32" t="s">
        <v>50</v>
      </c>
      <c r="E189" s="32" t="s">
        <v>976</v>
      </c>
      <c r="F189" s="32" t="s">
        <v>977</v>
      </c>
      <c r="G189" s="31">
        <v>7640</v>
      </c>
      <c r="H189" s="32" t="s">
        <v>978</v>
      </c>
      <c r="I189" s="32" t="s">
        <v>979</v>
      </c>
      <c r="J189" s="31" t="s">
        <v>76</v>
      </c>
      <c r="K189" s="31">
        <v>2</v>
      </c>
      <c r="L189" s="31" t="b">
        <v>0</v>
      </c>
      <c r="M189" s="31">
        <v>24</v>
      </c>
    </row>
    <row r="190" spans="1:13">
      <c r="A190" s="31">
        <v>301</v>
      </c>
      <c r="B190" s="31">
        <v>212359823</v>
      </c>
      <c r="C190" s="32" t="s">
        <v>980</v>
      </c>
      <c r="D190" s="32" t="s">
        <v>43</v>
      </c>
      <c r="E190" s="32" t="s">
        <v>981</v>
      </c>
      <c r="F190" s="32" t="s">
        <v>982</v>
      </c>
      <c r="G190" s="31">
        <v>1360</v>
      </c>
      <c r="H190" s="32" t="s">
        <v>983</v>
      </c>
      <c r="I190" s="32" t="s">
        <v>984</v>
      </c>
      <c r="J190" s="31" t="s">
        <v>76</v>
      </c>
      <c r="K190" s="31">
        <v>2</v>
      </c>
      <c r="L190" s="31" t="b">
        <v>0</v>
      </c>
      <c r="M190" s="31">
        <v>24</v>
      </c>
    </row>
    <row r="191" spans="1:13">
      <c r="A191" s="31">
        <v>302</v>
      </c>
      <c r="B191" s="31">
        <v>212302712</v>
      </c>
      <c r="C191" s="32" t="s">
        <v>985</v>
      </c>
      <c r="D191" s="32" t="s">
        <v>50</v>
      </c>
      <c r="E191" s="32" t="s">
        <v>986</v>
      </c>
      <c r="F191" s="32" t="s">
        <v>987</v>
      </c>
      <c r="G191" s="31">
        <v>5520</v>
      </c>
      <c r="H191" s="32" t="s">
        <v>988</v>
      </c>
      <c r="I191" s="32" t="s">
        <v>989</v>
      </c>
      <c r="J191" s="31" t="s">
        <v>76</v>
      </c>
      <c r="K191" s="31">
        <v>2</v>
      </c>
      <c r="L191" s="31" t="b">
        <v>0</v>
      </c>
      <c r="M191" s="31">
        <v>24</v>
      </c>
    </row>
    <row r="192" spans="1:13">
      <c r="A192" s="31">
        <v>303</v>
      </c>
      <c r="B192" s="31">
        <v>216692852</v>
      </c>
      <c r="C192" s="32" t="s">
        <v>990</v>
      </c>
      <c r="D192" s="32" t="s">
        <v>43</v>
      </c>
      <c r="E192" s="32" t="s">
        <v>991</v>
      </c>
      <c r="F192" s="32" t="s">
        <v>992</v>
      </c>
      <c r="G192" s="31">
        <v>6470</v>
      </c>
      <c r="H192" s="32" t="s">
        <v>993</v>
      </c>
      <c r="I192" s="32" t="s">
        <v>994</v>
      </c>
      <c r="J192" s="31" t="s">
        <v>76</v>
      </c>
      <c r="K192" s="31">
        <v>2</v>
      </c>
      <c r="L192" s="31" t="b">
        <v>0</v>
      </c>
      <c r="M192" s="31">
        <v>24</v>
      </c>
    </row>
    <row r="193" spans="1:13">
      <c r="A193" s="31">
        <v>304</v>
      </c>
      <c r="B193" s="31">
        <v>212230951</v>
      </c>
      <c r="C193" s="32" t="s">
        <v>995</v>
      </c>
      <c r="D193" s="32" t="s">
        <v>43</v>
      </c>
      <c r="E193" s="32" t="s">
        <v>996</v>
      </c>
      <c r="F193" s="32" t="s">
        <v>997</v>
      </c>
      <c r="G193" s="31">
        <v>4600</v>
      </c>
      <c r="H193" s="32" t="s">
        <v>998</v>
      </c>
      <c r="I193" s="32" t="s">
        <v>999</v>
      </c>
      <c r="J193" s="31" t="s">
        <v>76</v>
      </c>
      <c r="K193" s="31">
        <v>2</v>
      </c>
      <c r="L193" s="31" t="b">
        <v>1</v>
      </c>
      <c r="M193" s="31">
        <v>24</v>
      </c>
    </row>
    <row r="194" spans="1:13">
      <c r="A194" s="31">
        <v>305</v>
      </c>
      <c r="B194" s="31">
        <v>212147512</v>
      </c>
      <c r="C194" s="32" t="s">
        <v>1000</v>
      </c>
      <c r="D194" s="32" t="s">
        <v>50</v>
      </c>
      <c r="E194" s="32" t="s">
        <v>1001</v>
      </c>
      <c r="F194" s="32" t="s">
        <v>1002</v>
      </c>
      <c r="G194" s="31">
        <v>4990</v>
      </c>
      <c r="H194" s="32" t="s">
        <v>1003</v>
      </c>
      <c r="I194" s="32" t="s">
        <v>1004</v>
      </c>
      <c r="J194" s="31" t="s">
        <v>76</v>
      </c>
      <c r="K194" s="31">
        <v>2</v>
      </c>
      <c r="L194" s="31" t="b">
        <v>0</v>
      </c>
      <c r="M194" s="31">
        <v>24</v>
      </c>
    </row>
    <row r="195" spans="1:13">
      <c r="A195" s="31">
        <v>306</v>
      </c>
      <c r="B195" s="31">
        <v>212373184</v>
      </c>
      <c r="C195" s="32" t="s">
        <v>1005</v>
      </c>
      <c r="D195" s="32" t="s">
        <v>50</v>
      </c>
      <c r="E195" s="32" t="s">
        <v>1006</v>
      </c>
      <c r="F195" s="32" t="s">
        <v>1007</v>
      </c>
      <c r="G195" s="31">
        <v>6280</v>
      </c>
      <c r="H195" s="32" t="s">
        <v>1008</v>
      </c>
      <c r="I195" s="32" t="s">
        <v>1009</v>
      </c>
      <c r="J195" s="31" t="s">
        <v>76</v>
      </c>
      <c r="K195" s="31">
        <v>2</v>
      </c>
      <c r="L195" s="31" t="b">
        <v>0</v>
      </c>
      <c r="M195" s="31">
        <v>24</v>
      </c>
    </row>
    <row r="196" spans="1:13">
      <c r="A196" s="31">
        <v>307</v>
      </c>
      <c r="B196" s="31">
        <v>216697901</v>
      </c>
      <c r="C196" s="32" t="s">
        <v>1010</v>
      </c>
      <c r="D196" s="32" t="s">
        <v>50</v>
      </c>
      <c r="E196" s="32" t="s">
        <v>1011</v>
      </c>
      <c r="F196" s="32" t="s">
        <v>1012</v>
      </c>
      <c r="G196" s="31">
        <v>5080</v>
      </c>
      <c r="H196" s="32" t="s">
        <v>1013</v>
      </c>
      <c r="I196" s="32" t="s">
        <v>1014</v>
      </c>
      <c r="J196" s="31" t="s">
        <v>76</v>
      </c>
      <c r="K196" s="31">
        <v>2</v>
      </c>
      <c r="L196" s="31" t="b">
        <v>0</v>
      </c>
      <c r="M196" s="31">
        <v>24</v>
      </c>
    </row>
    <row r="197" spans="1:13">
      <c r="A197" s="31">
        <v>308</v>
      </c>
      <c r="B197" s="31">
        <v>212372788</v>
      </c>
      <c r="C197" s="32" t="s">
        <v>1015</v>
      </c>
      <c r="D197" s="32" t="s">
        <v>50</v>
      </c>
      <c r="E197" s="32" t="s">
        <v>1016</v>
      </c>
      <c r="F197" s="32" t="s">
        <v>1017</v>
      </c>
      <c r="G197" s="31">
        <v>7940</v>
      </c>
      <c r="H197" s="32" t="s">
        <v>1018</v>
      </c>
      <c r="I197" s="32" t="s">
        <v>1019</v>
      </c>
      <c r="J197" s="31" t="s">
        <v>76</v>
      </c>
      <c r="K197" s="31">
        <v>2</v>
      </c>
      <c r="L197" s="31" t="b">
        <v>1</v>
      </c>
      <c r="M197" s="31">
        <v>24</v>
      </c>
    </row>
    <row r="198" spans="1:13">
      <c r="A198" s="31">
        <v>309</v>
      </c>
      <c r="B198" s="31">
        <v>212367246</v>
      </c>
      <c r="C198" s="32" t="s">
        <v>1020</v>
      </c>
      <c r="D198" s="32" t="s">
        <v>50</v>
      </c>
      <c r="E198" s="32" t="s">
        <v>1021</v>
      </c>
      <c r="F198" s="32" t="s">
        <v>1022</v>
      </c>
      <c r="G198" s="31">
        <v>1490</v>
      </c>
      <c r="H198" s="32" t="s">
        <v>1023</v>
      </c>
      <c r="I198" s="32" t="s">
        <v>1024</v>
      </c>
      <c r="J198" s="31" t="s">
        <v>76</v>
      </c>
      <c r="K198" s="31">
        <v>2</v>
      </c>
      <c r="L198" s="31" t="b">
        <v>1</v>
      </c>
      <c r="M198" s="31">
        <v>24</v>
      </c>
    </row>
    <row r="199" spans="1:13">
      <c r="A199" s="31">
        <v>310</v>
      </c>
      <c r="B199" s="31">
        <v>212373580</v>
      </c>
      <c r="C199" s="32" t="s">
        <v>1025</v>
      </c>
      <c r="D199" s="32" t="s">
        <v>43</v>
      </c>
      <c r="E199" s="32" t="s">
        <v>1026</v>
      </c>
      <c r="F199" s="32" t="s">
        <v>1027</v>
      </c>
      <c r="G199" s="31">
        <v>5340</v>
      </c>
      <c r="H199" s="32" t="s">
        <v>1028</v>
      </c>
      <c r="I199" s="32" t="s">
        <v>1029</v>
      </c>
      <c r="J199" s="31" t="s">
        <v>76</v>
      </c>
      <c r="K199" s="31">
        <v>2</v>
      </c>
      <c r="L199" s="31" t="b">
        <v>0</v>
      </c>
      <c r="M199" s="31">
        <v>24</v>
      </c>
    </row>
    <row r="200" spans="1:13">
      <c r="A200" s="31">
        <v>311</v>
      </c>
      <c r="B200" s="31">
        <v>212151272</v>
      </c>
      <c r="C200" s="32" t="s">
        <v>1030</v>
      </c>
      <c r="D200" s="32" t="s">
        <v>43</v>
      </c>
      <c r="E200" s="32" t="s">
        <v>1031</v>
      </c>
      <c r="F200" s="32" t="s">
        <v>1032</v>
      </c>
      <c r="G200" s="31">
        <v>5640</v>
      </c>
      <c r="H200" s="32" t="s">
        <v>1033</v>
      </c>
      <c r="I200" s="32" t="s">
        <v>1034</v>
      </c>
      <c r="J200" s="31" t="s">
        <v>76</v>
      </c>
      <c r="K200" s="31">
        <v>2</v>
      </c>
      <c r="L200" s="31" t="b">
        <v>0</v>
      </c>
      <c r="M200" s="31">
        <v>24</v>
      </c>
    </row>
    <row r="201" spans="1:13">
      <c r="A201" s="31">
        <v>312</v>
      </c>
      <c r="B201" s="31">
        <v>212365068</v>
      </c>
      <c r="C201" s="32" t="s">
        <v>1035</v>
      </c>
      <c r="D201" s="32" t="s">
        <v>50</v>
      </c>
      <c r="E201" s="32" t="s">
        <v>1036</v>
      </c>
      <c r="F201" s="32" t="s">
        <v>1037</v>
      </c>
      <c r="G201" s="31">
        <v>1330</v>
      </c>
      <c r="H201" s="32" t="s">
        <v>1038</v>
      </c>
      <c r="I201" s="32" t="s">
        <v>1039</v>
      </c>
      <c r="J201" s="31" t="s">
        <v>76</v>
      </c>
      <c r="K201" s="31">
        <v>2</v>
      </c>
      <c r="L201" s="31" t="b">
        <v>1</v>
      </c>
      <c r="M201" s="31">
        <v>24</v>
      </c>
    </row>
    <row r="202" spans="1:13">
      <c r="A202" s="31">
        <v>313</v>
      </c>
      <c r="B202" s="31">
        <v>212366652</v>
      </c>
      <c r="C202" s="32" t="s">
        <v>1040</v>
      </c>
      <c r="D202" s="32" t="s">
        <v>50</v>
      </c>
      <c r="E202" s="32" t="s">
        <v>1041</v>
      </c>
      <c r="F202" s="32" t="s">
        <v>1042</v>
      </c>
      <c r="G202" s="31">
        <v>7760</v>
      </c>
      <c r="H202" s="32" t="s">
        <v>1043</v>
      </c>
      <c r="I202" s="32" t="s">
        <v>1044</v>
      </c>
      <c r="J202" s="31" t="s">
        <v>76</v>
      </c>
      <c r="K202" s="31">
        <v>2</v>
      </c>
      <c r="L202" s="31" t="b">
        <v>0</v>
      </c>
      <c r="M202" s="31">
        <v>24</v>
      </c>
    </row>
    <row r="203" spans="1:13">
      <c r="A203" s="31">
        <v>314</v>
      </c>
      <c r="B203" s="31">
        <v>212357249</v>
      </c>
      <c r="C203" s="32" t="s">
        <v>1045</v>
      </c>
      <c r="D203" s="32" t="s">
        <v>43</v>
      </c>
      <c r="E203" s="32" t="s">
        <v>1046</v>
      </c>
      <c r="F203" s="32" t="s">
        <v>1047</v>
      </c>
      <c r="G203" s="31">
        <v>5150</v>
      </c>
      <c r="H203" s="32" t="s">
        <v>1048</v>
      </c>
      <c r="I203" s="32" t="s">
        <v>1049</v>
      </c>
      <c r="J203" s="31" t="s">
        <v>76</v>
      </c>
      <c r="K203" s="31">
        <v>2</v>
      </c>
      <c r="L203" s="31" t="b">
        <v>0</v>
      </c>
      <c r="M203" s="31">
        <v>24</v>
      </c>
    </row>
    <row r="204" spans="1:13">
      <c r="A204" s="31">
        <v>315</v>
      </c>
      <c r="B204" s="31">
        <v>212359130</v>
      </c>
      <c r="C204" s="32" t="s">
        <v>1050</v>
      </c>
      <c r="D204" s="32" t="s">
        <v>43</v>
      </c>
      <c r="E204" s="32" t="s">
        <v>1051</v>
      </c>
      <c r="F204" s="32" t="s">
        <v>1052</v>
      </c>
      <c r="G204" s="31">
        <v>7950</v>
      </c>
      <c r="H204" s="32" t="s">
        <v>1053</v>
      </c>
      <c r="I204" s="32" t="s">
        <v>1054</v>
      </c>
      <c r="J204" s="31" t="s">
        <v>76</v>
      </c>
      <c r="K204" s="31">
        <v>2</v>
      </c>
      <c r="L204" s="31" t="b">
        <v>0</v>
      </c>
      <c r="M204" s="31">
        <v>24</v>
      </c>
    </row>
    <row r="205" spans="1:13">
      <c r="A205" s="31">
        <v>502</v>
      </c>
      <c r="B205" s="31">
        <v>416392987</v>
      </c>
      <c r="C205" s="32" t="s">
        <v>1055</v>
      </c>
      <c r="D205" s="32" t="s">
        <v>43</v>
      </c>
      <c r="E205" s="32" t="s">
        <v>1056</v>
      </c>
      <c r="F205" s="32" t="s">
        <v>1057</v>
      </c>
      <c r="G205" s="31">
        <v>4020</v>
      </c>
      <c r="H205" s="32" t="s">
        <v>1058</v>
      </c>
      <c r="I205" s="32" t="s">
        <v>1059</v>
      </c>
      <c r="J205" s="31" t="s">
        <v>76</v>
      </c>
      <c r="K205" s="31">
        <v>1</v>
      </c>
      <c r="L205" s="31" t="b">
        <v>1</v>
      </c>
      <c r="M205" s="31">
        <v>22</v>
      </c>
    </row>
    <row r="206" spans="1:13">
      <c r="A206" s="31">
        <v>506</v>
      </c>
      <c r="B206" s="31">
        <v>446455564</v>
      </c>
      <c r="C206" s="32" t="s">
        <v>1060</v>
      </c>
      <c r="D206" s="32" t="s">
        <v>50</v>
      </c>
      <c r="E206" s="32" t="s">
        <v>1061</v>
      </c>
      <c r="F206" s="32" t="s">
        <v>1062</v>
      </c>
      <c r="G206" s="31">
        <v>1480</v>
      </c>
      <c r="H206" s="32" t="s">
        <v>1063</v>
      </c>
      <c r="I206" s="32" t="s">
        <v>1064</v>
      </c>
      <c r="J206" s="31" t="s">
        <v>76</v>
      </c>
      <c r="K206" s="31">
        <v>1</v>
      </c>
      <c r="L206" s="31" t="b">
        <v>0</v>
      </c>
      <c r="M206" s="31">
        <v>22</v>
      </c>
    </row>
    <row r="207" spans="1:13">
      <c r="A207" s="31">
        <v>509</v>
      </c>
      <c r="B207" s="31">
        <v>542668775</v>
      </c>
      <c r="C207" s="32" t="s">
        <v>1065</v>
      </c>
      <c r="D207" s="32" t="s">
        <v>50</v>
      </c>
      <c r="E207" s="32" t="s">
        <v>1066</v>
      </c>
      <c r="F207" s="32" t="s">
        <v>1067</v>
      </c>
      <c r="G207" s="31">
        <v>6000</v>
      </c>
      <c r="H207" s="32" t="s">
        <v>1068</v>
      </c>
      <c r="I207" s="32" t="s">
        <v>1069</v>
      </c>
      <c r="J207" s="31" t="s">
        <v>76</v>
      </c>
      <c r="K207" s="31">
        <v>1</v>
      </c>
      <c r="L207" s="31" t="b">
        <v>1</v>
      </c>
      <c r="M207" s="31">
        <v>22</v>
      </c>
    </row>
    <row r="208" spans="1:13">
      <c r="A208" s="31">
        <v>510</v>
      </c>
      <c r="B208" s="31">
        <v>808995143</v>
      </c>
      <c r="C208" s="32" t="s">
        <v>1070</v>
      </c>
      <c r="D208" s="32" t="s">
        <v>50</v>
      </c>
      <c r="E208" s="32" t="s">
        <v>1071</v>
      </c>
      <c r="F208" s="32" t="s">
        <v>1072</v>
      </c>
      <c r="G208" s="31">
        <v>4020</v>
      </c>
      <c r="H208" s="32" t="s">
        <v>1058</v>
      </c>
      <c r="I208" s="32" t="s">
        <v>1073</v>
      </c>
      <c r="J208" s="31" t="s">
        <v>76</v>
      </c>
      <c r="K208" s="31">
        <v>1</v>
      </c>
      <c r="L208" s="31" t="b">
        <v>1</v>
      </c>
      <c r="M208" s="31">
        <v>22</v>
      </c>
    </row>
    <row r="209" spans="1:13">
      <c r="A209" s="31">
        <v>513</v>
      </c>
      <c r="B209" s="31">
        <v>435282847</v>
      </c>
      <c r="C209" s="32" t="s">
        <v>1074</v>
      </c>
      <c r="D209" s="32" t="s">
        <v>50</v>
      </c>
      <c r="E209" s="32" t="s">
        <v>1075</v>
      </c>
      <c r="F209" s="32" t="s">
        <v>1076</v>
      </c>
      <c r="G209" s="31">
        <v>5660</v>
      </c>
      <c r="H209" s="32" t="s">
        <v>883</v>
      </c>
      <c r="I209" s="32" t="s">
        <v>1077</v>
      </c>
      <c r="J209" s="31" t="s">
        <v>76</v>
      </c>
      <c r="K209" s="31">
        <v>1</v>
      </c>
      <c r="L209" s="31" t="b">
        <v>1</v>
      </c>
      <c r="M209" s="31">
        <v>22</v>
      </c>
    </row>
    <row r="210" spans="1:13">
      <c r="A210" s="31">
        <v>514</v>
      </c>
      <c r="B210" s="31">
        <v>412512195</v>
      </c>
      <c r="C210" s="32" t="s">
        <v>1078</v>
      </c>
      <c r="D210" s="32" t="s">
        <v>43</v>
      </c>
      <c r="E210" s="32" t="s">
        <v>1079</v>
      </c>
      <c r="F210" s="32" t="s">
        <v>1080</v>
      </c>
      <c r="G210" s="31">
        <v>5670</v>
      </c>
      <c r="H210" s="32" t="s">
        <v>1081</v>
      </c>
      <c r="I210" s="32" t="s">
        <v>1082</v>
      </c>
      <c r="J210" s="31" t="s">
        <v>76</v>
      </c>
      <c r="K210" s="31">
        <v>1</v>
      </c>
      <c r="L210" s="31" t="b">
        <v>1</v>
      </c>
      <c r="M210" s="31">
        <v>22</v>
      </c>
    </row>
    <row r="211" spans="1:13">
      <c r="A211" s="31">
        <v>519</v>
      </c>
      <c r="B211" s="31">
        <v>434458050</v>
      </c>
      <c r="C211" s="32" t="s">
        <v>1083</v>
      </c>
      <c r="D211" s="32" t="s">
        <v>50</v>
      </c>
      <c r="E211" s="32" t="s">
        <v>1084</v>
      </c>
      <c r="F211" s="32" t="s">
        <v>1085</v>
      </c>
      <c r="G211" s="31">
        <v>5000</v>
      </c>
      <c r="H211" s="32" t="s">
        <v>1086</v>
      </c>
      <c r="I211" s="32" t="s">
        <v>1087</v>
      </c>
      <c r="J211" s="31" t="s">
        <v>76</v>
      </c>
      <c r="K211" s="31">
        <v>1</v>
      </c>
      <c r="L211" s="31" t="b">
        <v>1</v>
      </c>
      <c r="M211" s="31">
        <v>22</v>
      </c>
    </row>
    <row r="212" spans="1:13">
      <c r="A212" s="31">
        <v>521</v>
      </c>
      <c r="B212" s="31">
        <v>433766083</v>
      </c>
      <c r="C212" s="32" t="s">
        <v>1088</v>
      </c>
      <c r="D212" s="32" t="s">
        <v>1089</v>
      </c>
      <c r="E212" s="32" t="s">
        <v>1090</v>
      </c>
      <c r="F212" s="32" t="s">
        <v>1091</v>
      </c>
      <c r="G212" s="31">
        <v>5000</v>
      </c>
      <c r="H212" s="32" t="s">
        <v>63</v>
      </c>
      <c r="I212" s="32" t="s">
        <v>1092</v>
      </c>
      <c r="J212" s="31" t="s">
        <v>76</v>
      </c>
      <c r="K212" s="31">
        <v>1</v>
      </c>
      <c r="L212" s="31" t="b">
        <v>0</v>
      </c>
      <c r="M212" s="31">
        <v>22</v>
      </c>
    </row>
    <row r="213" spans="1:13" ht="21.6">
      <c r="A213" s="31">
        <v>525</v>
      </c>
      <c r="B213" s="31">
        <v>222961725</v>
      </c>
      <c r="C213" s="32" t="s">
        <v>1093</v>
      </c>
      <c r="D213" s="32" t="s">
        <v>1089</v>
      </c>
      <c r="E213" s="32" t="s">
        <v>1090</v>
      </c>
      <c r="F213" s="32" t="s">
        <v>1094</v>
      </c>
      <c r="G213" s="31">
        <v>1120</v>
      </c>
      <c r="H213" s="32" t="s">
        <v>1095</v>
      </c>
      <c r="I213" s="32" t="s">
        <v>1096</v>
      </c>
      <c r="J213" s="31" t="s">
        <v>76</v>
      </c>
      <c r="K213" s="31">
        <v>1</v>
      </c>
      <c r="L213" s="31" t="b">
        <v>0</v>
      </c>
      <c r="M213" s="31">
        <v>22</v>
      </c>
    </row>
    <row r="214" spans="1:13">
      <c r="A214" s="31">
        <v>526</v>
      </c>
      <c r="B214" s="31">
        <v>260149347</v>
      </c>
      <c r="C214" s="32" t="s">
        <v>1097</v>
      </c>
      <c r="D214" s="32" t="s">
        <v>43</v>
      </c>
      <c r="E214" s="32" t="s">
        <v>1098</v>
      </c>
      <c r="F214" s="32" t="s">
        <v>1099</v>
      </c>
      <c r="G214" s="31">
        <v>4520</v>
      </c>
      <c r="H214" s="32" t="s">
        <v>1100</v>
      </c>
      <c r="I214" s="32" t="s">
        <v>1101</v>
      </c>
      <c r="J214" s="31" t="s">
        <v>76</v>
      </c>
      <c r="K214" s="31">
        <v>2</v>
      </c>
      <c r="L214" s="31" t="b">
        <v>1</v>
      </c>
      <c r="M214" s="31">
        <v>24</v>
      </c>
    </row>
    <row r="215" spans="1:13">
      <c r="A215" s="31">
        <v>527</v>
      </c>
      <c r="B215" s="31">
        <v>411685222</v>
      </c>
      <c r="C215" s="32" t="s">
        <v>1102</v>
      </c>
      <c r="D215" s="32" t="s">
        <v>50</v>
      </c>
      <c r="E215" s="32" t="s">
        <v>1103</v>
      </c>
      <c r="F215" s="32" t="s">
        <v>1104</v>
      </c>
      <c r="G215" s="31">
        <v>6150</v>
      </c>
      <c r="H215" s="32" t="s">
        <v>643</v>
      </c>
      <c r="I215" s="32" t="s">
        <v>1105</v>
      </c>
      <c r="J215" s="31" t="s">
        <v>76</v>
      </c>
      <c r="K215" s="31">
        <v>1</v>
      </c>
      <c r="L215" s="31" t="b">
        <v>0</v>
      </c>
      <c r="M215" s="31">
        <v>22</v>
      </c>
    </row>
    <row r="216" spans="1:13">
      <c r="A216" s="31">
        <v>528</v>
      </c>
      <c r="B216" s="31">
        <v>472260930</v>
      </c>
      <c r="C216" s="32" t="s">
        <v>1106</v>
      </c>
      <c r="D216" s="32" t="s">
        <v>43</v>
      </c>
      <c r="E216" s="32" t="s">
        <v>1107</v>
      </c>
      <c r="F216" s="32" t="s">
        <v>1108</v>
      </c>
      <c r="G216" s="31">
        <v>5020</v>
      </c>
      <c r="H216" s="32" t="s">
        <v>1109</v>
      </c>
      <c r="I216" s="32" t="s">
        <v>1110</v>
      </c>
      <c r="J216" s="31" t="s">
        <v>76</v>
      </c>
      <c r="K216" s="31">
        <v>2</v>
      </c>
      <c r="L216" s="31" t="b">
        <v>1</v>
      </c>
      <c r="M216" s="31">
        <v>24</v>
      </c>
    </row>
    <row r="217" spans="1:13">
      <c r="A217" s="31">
        <v>530</v>
      </c>
      <c r="B217" s="31">
        <v>474196871</v>
      </c>
      <c r="C217" s="32" t="s">
        <v>1111</v>
      </c>
      <c r="D217" s="32" t="s">
        <v>43</v>
      </c>
      <c r="E217" s="32" t="s">
        <v>1112</v>
      </c>
      <c r="F217" s="32" t="s">
        <v>1113</v>
      </c>
      <c r="G217" s="31">
        <v>4317</v>
      </c>
      <c r="H217" s="32" t="s">
        <v>1114</v>
      </c>
      <c r="I217" s="32" t="s">
        <v>1115</v>
      </c>
      <c r="J217" s="31" t="s">
        <v>76</v>
      </c>
      <c r="K217" s="31">
        <v>2</v>
      </c>
      <c r="L217" s="31" t="b">
        <v>1</v>
      </c>
      <c r="M217" s="31">
        <v>24</v>
      </c>
    </row>
    <row r="218" spans="1:13">
      <c r="A218" s="31">
        <v>531</v>
      </c>
      <c r="B218" s="31">
        <v>471477012</v>
      </c>
      <c r="C218" s="32" t="s">
        <v>55</v>
      </c>
      <c r="D218" s="32" t="s">
        <v>43</v>
      </c>
      <c r="E218" s="32" t="s">
        <v>56</v>
      </c>
      <c r="F218" s="32" t="s">
        <v>57</v>
      </c>
      <c r="G218" s="31">
        <v>6630</v>
      </c>
      <c r="H218" s="32" t="s">
        <v>58</v>
      </c>
      <c r="I218" s="32" t="s">
        <v>59</v>
      </c>
      <c r="J218" s="31" t="s">
        <v>76</v>
      </c>
      <c r="K218" s="31">
        <v>2</v>
      </c>
      <c r="L218" s="31" t="b">
        <v>0</v>
      </c>
      <c r="M218" s="31">
        <v>24</v>
      </c>
    </row>
    <row r="219" spans="1:13">
      <c r="A219" s="31">
        <v>532</v>
      </c>
      <c r="B219" s="31">
        <v>447506134</v>
      </c>
      <c r="C219" s="32" t="s">
        <v>1116</v>
      </c>
      <c r="D219" s="32" t="s">
        <v>43</v>
      </c>
      <c r="E219" s="32" t="s">
        <v>1117</v>
      </c>
      <c r="F219" s="32" t="s">
        <v>1118</v>
      </c>
      <c r="G219" s="31">
        <v>7301</v>
      </c>
      <c r="H219" s="32" t="s">
        <v>1119</v>
      </c>
      <c r="I219" s="32" t="s">
        <v>1120</v>
      </c>
      <c r="J219" s="31" t="s">
        <v>76</v>
      </c>
      <c r="K219" s="31">
        <v>1</v>
      </c>
      <c r="L219" s="31" t="b">
        <v>0</v>
      </c>
      <c r="M219" s="31">
        <v>22</v>
      </c>
    </row>
    <row r="220" spans="1:13">
      <c r="A220" s="31">
        <v>537</v>
      </c>
      <c r="B220" s="31">
        <v>422287421</v>
      </c>
      <c r="C220" s="32" t="s">
        <v>1121</v>
      </c>
      <c r="D220" s="32" t="s">
        <v>43</v>
      </c>
      <c r="E220" s="32" t="s">
        <v>1122</v>
      </c>
      <c r="F220" s="32" t="s">
        <v>1123</v>
      </c>
      <c r="G220" s="31">
        <v>4800</v>
      </c>
      <c r="H220" s="32" t="s">
        <v>1124</v>
      </c>
      <c r="I220" s="32" t="s">
        <v>1125</v>
      </c>
      <c r="J220" s="31" t="s">
        <v>76</v>
      </c>
      <c r="K220" s="31">
        <v>1</v>
      </c>
      <c r="L220" s="31" t="b">
        <v>1</v>
      </c>
      <c r="M220" s="31">
        <v>22</v>
      </c>
    </row>
    <row r="221" spans="1:13">
      <c r="A221" s="31">
        <v>538</v>
      </c>
      <c r="B221" s="31">
        <v>457599181</v>
      </c>
      <c r="C221" s="32" t="s">
        <v>1126</v>
      </c>
      <c r="D221" s="32" t="s">
        <v>50</v>
      </c>
      <c r="E221" s="32" t="s">
        <v>1127</v>
      </c>
      <c r="F221" s="32" t="s">
        <v>1128</v>
      </c>
      <c r="G221" s="31">
        <v>6031</v>
      </c>
      <c r="H221" s="32" t="s">
        <v>1068</v>
      </c>
      <c r="I221" s="32" t="s">
        <v>1129</v>
      </c>
      <c r="J221" s="31" t="s">
        <v>76</v>
      </c>
      <c r="K221" s="31">
        <v>1</v>
      </c>
      <c r="L221" s="31" t="b">
        <v>0</v>
      </c>
      <c r="M221" s="31">
        <v>22</v>
      </c>
    </row>
    <row r="222" spans="1:13">
      <c r="A222" s="31">
        <v>540</v>
      </c>
      <c r="B222" s="31">
        <v>401144191</v>
      </c>
      <c r="C222" s="32" t="s">
        <v>1130</v>
      </c>
      <c r="D222" s="32" t="s">
        <v>50</v>
      </c>
      <c r="E222" s="32" t="s">
        <v>1131</v>
      </c>
      <c r="F222" s="32" t="s">
        <v>1132</v>
      </c>
      <c r="G222" s="31">
        <v>7000</v>
      </c>
      <c r="H222" s="32" t="s">
        <v>1133</v>
      </c>
      <c r="I222" s="32" t="s">
        <v>1134</v>
      </c>
      <c r="J222" s="31" t="s">
        <v>76</v>
      </c>
      <c r="K222" s="31">
        <v>1</v>
      </c>
      <c r="L222" s="31" t="b">
        <v>0</v>
      </c>
      <c r="M222" s="31">
        <v>22</v>
      </c>
    </row>
    <row r="223" spans="1:13">
      <c r="A223" s="31">
        <v>541</v>
      </c>
      <c r="B223" s="31">
        <v>666599638</v>
      </c>
      <c r="C223" s="32" t="s">
        <v>1135</v>
      </c>
      <c r="D223" s="32" t="s">
        <v>50</v>
      </c>
      <c r="E223" s="32" t="s">
        <v>1136</v>
      </c>
      <c r="F223" s="32" t="s">
        <v>1137</v>
      </c>
      <c r="G223" s="31">
        <v>6041</v>
      </c>
      <c r="H223" s="32" t="s">
        <v>1068</v>
      </c>
      <c r="I223" s="32" t="s">
        <v>1138</v>
      </c>
      <c r="J223" s="31" t="s">
        <v>76</v>
      </c>
      <c r="K223" s="31">
        <v>1</v>
      </c>
      <c r="L223" s="31" t="b">
        <v>0</v>
      </c>
      <c r="M223" s="31">
        <v>22</v>
      </c>
    </row>
    <row r="224" spans="1:13">
      <c r="A224" s="42">
        <v>543</v>
      </c>
      <c r="B224" s="43">
        <v>416171372</v>
      </c>
      <c r="C224" s="43" t="s">
        <v>1352</v>
      </c>
      <c r="D224" s="44"/>
      <c r="E224" s="44"/>
      <c r="F224" s="45" t="s">
        <v>1354</v>
      </c>
      <c r="G224" s="42">
        <v>7500</v>
      </c>
      <c r="H224" s="44" t="s">
        <v>1355</v>
      </c>
      <c r="I224" s="46" t="s">
        <v>1353</v>
      </c>
      <c r="J224" s="42" t="s">
        <v>76</v>
      </c>
      <c r="K224" s="42">
        <v>1</v>
      </c>
      <c r="L224" s="42"/>
      <c r="M224" s="42"/>
    </row>
    <row r="225" spans="1:13">
      <c r="A225" s="31">
        <v>632001</v>
      </c>
      <c r="B225" s="31">
        <v>216694436</v>
      </c>
      <c r="C225" s="32" t="s">
        <v>1139</v>
      </c>
      <c r="D225" s="32" t="s">
        <v>43</v>
      </c>
      <c r="E225" s="32" t="s">
        <v>143</v>
      </c>
      <c r="F225" s="32" t="s">
        <v>144</v>
      </c>
      <c r="G225" s="31">
        <v>4400</v>
      </c>
      <c r="H225" s="32" t="s">
        <v>145</v>
      </c>
      <c r="I225" s="32" t="s">
        <v>146</v>
      </c>
      <c r="J225" s="31" t="s">
        <v>1140</v>
      </c>
      <c r="K225" s="31">
        <v>2</v>
      </c>
      <c r="L225" s="31" t="b">
        <v>1</v>
      </c>
      <c r="M225" s="31">
        <v>23</v>
      </c>
    </row>
    <row r="226" spans="1:13">
      <c r="A226" s="31">
        <v>632002</v>
      </c>
      <c r="B226" s="31">
        <v>207889113</v>
      </c>
      <c r="C226" s="32" t="s">
        <v>1141</v>
      </c>
      <c r="D226" s="32" t="s">
        <v>43</v>
      </c>
      <c r="E226" s="32" t="s">
        <v>246</v>
      </c>
      <c r="F226" s="32" t="s">
        <v>247</v>
      </c>
      <c r="G226" s="31">
        <v>7000</v>
      </c>
      <c r="H226" s="32" t="s">
        <v>248</v>
      </c>
      <c r="I226" s="32" t="s">
        <v>249</v>
      </c>
      <c r="J226" s="31" t="s">
        <v>1140</v>
      </c>
      <c r="K226" s="31">
        <v>2</v>
      </c>
      <c r="L226" s="31" t="b">
        <v>1</v>
      </c>
      <c r="M226" s="31">
        <v>23</v>
      </c>
    </row>
    <row r="227" spans="1:13">
      <c r="A227" s="31">
        <v>632003</v>
      </c>
      <c r="B227" s="31">
        <v>212149292</v>
      </c>
      <c r="C227" s="32" t="s">
        <v>1142</v>
      </c>
      <c r="D227" s="32" t="s">
        <v>50</v>
      </c>
      <c r="E227" s="32" t="s">
        <v>651</v>
      </c>
      <c r="F227" s="32" t="s">
        <v>652</v>
      </c>
      <c r="G227" s="31">
        <v>6900</v>
      </c>
      <c r="H227" s="32" t="s">
        <v>653</v>
      </c>
      <c r="I227" s="32" t="s">
        <v>654</v>
      </c>
      <c r="J227" s="31" t="s">
        <v>1140</v>
      </c>
      <c r="K227" s="31">
        <v>2</v>
      </c>
      <c r="L227" s="31" t="b">
        <v>1</v>
      </c>
      <c r="M227" s="31">
        <v>23</v>
      </c>
    </row>
    <row r="228" spans="1:13">
      <c r="A228" s="31">
        <v>632004</v>
      </c>
      <c r="B228" s="31">
        <v>212374273</v>
      </c>
      <c r="C228" s="32" t="s">
        <v>1143</v>
      </c>
      <c r="D228" s="32" t="s">
        <v>50</v>
      </c>
      <c r="E228" s="32" t="s">
        <v>1144</v>
      </c>
      <c r="F228" s="32" t="s">
        <v>1145</v>
      </c>
      <c r="G228" s="31">
        <v>6460</v>
      </c>
      <c r="H228" s="32" t="s">
        <v>1146</v>
      </c>
      <c r="I228" s="32" t="s">
        <v>1147</v>
      </c>
      <c r="J228" s="31" t="s">
        <v>1140</v>
      </c>
      <c r="K228" s="31">
        <v>2</v>
      </c>
      <c r="L228" s="31" t="b">
        <v>0</v>
      </c>
      <c r="M228" s="31">
        <v>23</v>
      </c>
    </row>
    <row r="229" spans="1:13">
      <c r="A229" s="31">
        <v>632005</v>
      </c>
      <c r="B229" s="31">
        <v>212225211</v>
      </c>
      <c r="C229" s="32" t="s">
        <v>1148</v>
      </c>
      <c r="D229" s="32" t="s">
        <v>50</v>
      </c>
      <c r="E229" s="32" t="s">
        <v>51</v>
      </c>
      <c r="F229" s="32" t="s">
        <v>202</v>
      </c>
      <c r="G229" s="31">
        <v>7060</v>
      </c>
      <c r="H229" s="32" t="s">
        <v>203</v>
      </c>
      <c r="I229" s="32" t="s">
        <v>204</v>
      </c>
      <c r="J229" s="31" t="s">
        <v>1140</v>
      </c>
      <c r="K229" s="31">
        <v>2</v>
      </c>
      <c r="L229" s="31" t="b">
        <v>1</v>
      </c>
      <c r="M229" s="31">
        <v>23</v>
      </c>
    </row>
    <row r="230" spans="1:13">
      <c r="A230" s="31">
        <v>632006</v>
      </c>
      <c r="B230" s="31">
        <v>216692060</v>
      </c>
      <c r="C230" s="32" t="s">
        <v>1149</v>
      </c>
      <c r="D230" s="32" t="s">
        <v>43</v>
      </c>
      <c r="E230" s="32" t="s">
        <v>481</v>
      </c>
      <c r="F230" s="32" t="s">
        <v>482</v>
      </c>
      <c r="G230" s="31">
        <v>7191</v>
      </c>
      <c r="H230" s="32" t="s">
        <v>483</v>
      </c>
      <c r="I230" s="32" t="s">
        <v>484</v>
      </c>
      <c r="J230" s="31" t="s">
        <v>1140</v>
      </c>
      <c r="K230" s="31">
        <v>2</v>
      </c>
      <c r="L230" s="31" t="b">
        <v>1</v>
      </c>
      <c r="M230" s="31">
        <v>23</v>
      </c>
    </row>
    <row r="231" spans="1:13">
      <c r="A231" s="31">
        <v>632008</v>
      </c>
      <c r="B231" s="31">
        <v>212156123</v>
      </c>
      <c r="C231" s="32" t="s">
        <v>1150</v>
      </c>
      <c r="D231" s="32" t="s">
        <v>43</v>
      </c>
      <c r="E231" s="32" t="s">
        <v>656</v>
      </c>
      <c r="F231" s="32" t="s">
        <v>657</v>
      </c>
      <c r="G231" s="31">
        <v>6180</v>
      </c>
      <c r="H231" s="32" t="s">
        <v>658</v>
      </c>
      <c r="I231" s="32" t="s">
        <v>659</v>
      </c>
      <c r="J231" s="31" t="s">
        <v>1140</v>
      </c>
      <c r="K231" s="31">
        <v>2</v>
      </c>
      <c r="L231" s="31" t="b">
        <v>0</v>
      </c>
      <c r="M231" s="31">
        <v>23</v>
      </c>
    </row>
    <row r="232" spans="1:13">
      <c r="A232" s="31">
        <v>632010</v>
      </c>
      <c r="B232" s="31">
        <v>207663043</v>
      </c>
      <c r="C232" s="32" t="s">
        <v>1151</v>
      </c>
      <c r="D232" s="32" t="s">
        <v>50</v>
      </c>
      <c r="E232" s="32" t="s">
        <v>98</v>
      </c>
      <c r="F232" s="32" t="s">
        <v>99</v>
      </c>
      <c r="G232" s="31">
        <v>4000</v>
      </c>
      <c r="H232" s="32" t="s">
        <v>100</v>
      </c>
      <c r="I232" s="32" t="s">
        <v>101</v>
      </c>
      <c r="J232" s="31" t="s">
        <v>1140</v>
      </c>
      <c r="K232" s="31">
        <v>2</v>
      </c>
      <c r="L232" s="31" t="b">
        <v>0</v>
      </c>
      <c r="M232" s="31">
        <v>23</v>
      </c>
    </row>
    <row r="233" spans="1:13">
      <c r="A233" s="31">
        <v>632011</v>
      </c>
      <c r="B233" s="31">
        <v>212150084</v>
      </c>
      <c r="C233" s="32" t="s">
        <v>1152</v>
      </c>
      <c r="D233" s="32" t="s">
        <v>50</v>
      </c>
      <c r="E233" s="32" t="s">
        <v>615</v>
      </c>
      <c r="F233" s="32" t="s">
        <v>616</v>
      </c>
      <c r="G233" s="31">
        <v>7170</v>
      </c>
      <c r="H233" s="32" t="s">
        <v>617</v>
      </c>
      <c r="I233" s="32" t="s">
        <v>618</v>
      </c>
      <c r="J233" s="31" t="s">
        <v>1140</v>
      </c>
      <c r="K233" s="31">
        <v>2</v>
      </c>
      <c r="L233" s="31" t="b">
        <v>1</v>
      </c>
      <c r="M233" s="31">
        <v>23</v>
      </c>
    </row>
    <row r="234" spans="1:13">
      <c r="A234" s="31">
        <v>632012</v>
      </c>
      <c r="B234" s="31">
        <v>212147809</v>
      </c>
      <c r="C234" s="32" t="s">
        <v>1153</v>
      </c>
      <c r="D234" s="32" t="s">
        <v>50</v>
      </c>
      <c r="E234" s="32" t="s">
        <v>1154</v>
      </c>
      <c r="F234" s="32" t="s">
        <v>1155</v>
      </c>
      <c r="G234" s="31">
        <v>4540</v>
      </c>
      <c r="H234" s="32" t="s">
        <v>1156</v>
      </c>
      <c r="I234" s="32" t="s">
        <v>1157</v>
      </c>
      <c r="J234" s="31" t="s">
        <v>1140</v>
      </c>
      <c r="K234" s="31">
        <v>2</v>
      </c>
      <c r="L234" s="31" t="b">
        <v>0</v>
      </c>
      <c r="M234" s="31">
        <v>23</v>
      </c>
    </row>
    <row r="235" spans="1:13">
      <c r="A235" s="31">
        <v>632014</v>
      </c>
      <c r="B235" s="31">
        <v>212353091</v>
      </c>
      <c r="C235" s="32" t="s">
        <v>1158</v>
      </c>
      <c r="D235" s="32" t="s">
        <v>50</v>
      </c>
      <c r="E235" s="32" t="s">
        <v>306</v>
      </c>
      <c r="F235" s="32" t="s">
        <v>307</v>
      </c>
      <c r="G235" s="31">
        <v>7160</v>
      </c>
      <c r="H235" s="32" t="s">
        <v>308</v>
      </c>
      <c r="I235" s="32" t="s">
        <v>309</v>
      </c>
      <c r="J235" s="31" t="s">
        <v>1140</v>
      </c>
      <c r="K235" s="31">
        <v>2</v>
      </c>
      <c r="L235" s="31" t="b">
        <v>1</v>
      </c>
      <c r="M235" s="31">
        <v>23</v>
      </c>
    </row>
    <row r="236" spans="1:13">
      <c r="A236" s="31">
        <v>632016</v>
      </c>
      <c r="B236" s="31">
        <v>212144443</v>
      </c>
      <c r="C236" s="32" t="s">
        <v>1159</v>
      </c>
      <c r="D236" s="32" t="s">
        <v>50</v>
      </c>
      <c r="E236" s="32" t="s">
        <v>88</v>
      </c>
      <c r="F236" s="32" t="s">
        <v>89</v>
      </c>
      <c r="G236" s="31">
        <v>7100</v>
      </c>
      <c r="H236" s="32" t="s">
        <v>90</v>
      </c>
      <c r="I236" s="32" t="s">
        <v>91</v>
      </c>
      <c r="J236" s="31" t="s">
        <v>1140</v>
      </c>
      <c r="K236" s="31">
        <v>2</v>
      </c>
      <c r="L236" s="31" t="b">
        <v>1</v>
      </c>
      <c r="M236" s="31">
        <v>23</v>
      </c>
    </row>
    <row r="237" spans="1:13">
      <c r="A237" s="31">
        <v>632017</v>
      </c>
      <c r="B237" s="31">
        <v>212144443</v>
      </c>
      <c r="C237" s="32" t="s">
        <v>1160</v>
      </c>
      <c r="D237" s="32" t="s">
        <v>50</v>
      </c>
      <c r="E237" s="32" t="s">
        <v>88</v>
      </c>
      <c r="F237" s="32" t="s">
        <v>89</v>
      </c>
      <c r="G237" s="31">
        <v>7100</v>
      </c>
      <c r="H237" s="32" t="s">
        <v>90</v>
      </c>
      <c r="I237" s="32" t="s">
        <v>91</v>
      </c>
      <c r="J237" s="31" t="s">
        <v>1140</v>
      </c>
      <c r="K237" s="31">
        <v>2</v>
      </c>
      <c r="L237" s="31" t="b">
        <v>1</v>
      </c>
      <c r="M237" s="31">
        <v>23</v>
      </c>
    </row>
    <row r="238" spans="1:13">
      <c r="A238" s="31">
        <v>632019</v>
      </c>
      <c r="B238" s="31">
        <v>207663043</v>
      </c>
      <c r="C238" s="32" t="s">
        <v>1161</v>
      </c>
      <c r="D238" s="32" t="s">
        <v>50</v>
      </c>
      <c r="E238" s="32" t="s">
        <v>98</v>
      </c>
      <c r="F238" s="32" t="s">
        <v>99</v>
      </c>
      <c r="G238" s="31">
        <v>4000</v>
      </c>
      <c r="H238" s="32" t="s">
        <v>100</v>
      </c>
      <c r="I238" s="32" t="s">
        <v>101</v>
      </c>
      <c r="J238" s="31" t="s">
        <v>1140</v>
      </c>
      <c r="K238" s="31">
        <v>2</v>
      </c>
      <c r="L238" s="31" t="b">
        <v>0</v>
      </c>
      <c r="M238" s="31">
        <v>23</v>
      </c>
    </row>
    <row r="239" spans="1:13">
      <c r="A239" s="31">
        <v>632020</v>
      </c>
      <c r="B239" s="31">
        <v>212351806</v>
      </c>
      <c r="C239" s="32" t="s">
        <v>1162</v>
      </c>
      <c r="D239" s="32" t="s">
        <v>50</v>
      </c>
      <c r="E239" s="32" t="s">
        <v>631</v>
      </c>
      <c r="F239" s="32" t="s">
        <v>632</v>
      </c>
      <c r="G239" s="31">
        <v>5310</v>
      </c>
      <c r="H239" s="32" t="s">
        <v>633</v>
      </c>
      <c r="I239" s="32" t="s">
        <v>634</v>
      </c>
      <c r="J239" s="31" t="s">
        <v>1140</v>
      </c>
      <c r="K239" s="31">
        <v>2</v>
      </c>
      <c r="L239" s="31" t="b">
        <v>0</v>
      </c>
      <c r="M239" s="31">
        <v>23</v>
      </c>
    </row>
    <row r="240" spans="1:13">
      <c r="A240" s="31">
        <v>632021</v>
      </c>
      <c r="B240" s="31">
        <v>212165427</v>
      </c>
      <c r="C240" s="32" t="s">
        <v>1163</v>
      </c>
      <c r="D240" s="32" t="s">
        <v>50</v>
      </c>
      <c r="E240" s="32" t="s">
        <v>595</v>
      </c>
      <c r="F240" s="32" t="s">
        <v>596</v>
      </c>
      <c r="G240" s="31">
        <v>4100</v>
      </c>
      <c r="H240" s="32" t="s">
        <v>597</v>
      </c>
      <c r="I240" s="32" t="s">
        <v>598</v>
      </c>
      <c r="J240" s="31" t="s">
        <v>1140</v>
      </c>
      <c r="K240" s="31">
        <v>2</v>
      </c>
      <c r="L240" s="31" t="b">
        <v>0</v>
      </c>
      <c r="M240" s="31">
        <v>23</v>
      </c>
    </row>
    <row r="241" spans="1:13">
      <c r="A241" s="31">
        <v>632023</v>
      </c>
      <c r="B241" s="31">
        <v>212365365</v>
      </c>
      <c r="C241" s="32" t="s">
        <v>1164</v>
      </c>
      <c r="D241" s="32" t="s">
        <v>43</v>
      </c>
      <c r="E241" s="32" t="s">
        <v>93</v>
      </c>
      <c r="F241" s="32" t="s">
        <v>94</v>
      </c>
      <c r="G241" s="31">
        <v>4680</v>
      </c>
      <c r="H241" s="32" t="s">
        <v>95</v>
      </c>
      <c r="I241" s="32" t="s">
        <v>96</v>
      </c>
      <c r="J241" s="31" t="s">
        <v>1140</v>
      </c>
      <c r="K241" s="31">
        <v>2</v>
      </c>
      <c r="L241" s="31" t="b">
        <v>1</v>
      </c>
      <c r="M241" s="31">
        <v>23</v>
      </c>
    </row>
    <row r="242" spans="1:13">
      <c r="A242" s="31">
        <v>632024</v>
      </c>
      <c r="B242" s="31">
        <v>212229565</v>
      </c>
      <c r="C242" s="32" t="s">
        <v>1165</v>
      </c>
      <c r="D242" s="32" t="s">
        <v>50</v>
      </c>
      <c r="E242" s="32" t="s">
        <v>311</v>
      </c>
      <c r="F242" s="32" t="s">
        <v>312</v>
      </c>
      <c r="G242" s="31">
        <v>4800</v>
      </c>
      <c r="H242" s="32" t="s">
        <v>313</v>
      </c>
      <c r="I242" s="32" t="s">
        <v>314</v>
      </c>
      <c r="J242" s="31" t="s">
        <v>1140</v>
      </c>
      <c r="K242" s="31">
        <v>2</v>
      </c>
      <c r="L242" s="31" t="b">
        <v>1</v>
      </c>
      <c r="M242" s="31">
        <v>23</v>
      </c>
    </row>
    <row r="243" spans="1:13">
      <c r="A243" s="31">
        <v>632028</v>
      </c>
      <c r="B243" s="31">
        <v>212368137</v>
      </c>
      <c r="C243" s="32" t="s">
        <v>1166</v>
      </c>
      <c r="D243" s="32" t="s">
        <v>43</v>
      </c>
      <c r="E243" s="32" t="s">
        <v>133</v>
      </c>
      <c r="F243" s="32" t="s">
        <v>134</v>
      </c>
      <c r="G243" s="31">
        <v>6224</v>
      </c>
      <c r="H243" s="32" t="s">
        <v>135</v>
      </c>
      <c r="I243" s="32" t="s">
        <v>136</v>
      </c>
      <c r="J243" s="31" t="s">
        <v>1140</v>
      </c>
      <c r="K243" s="31">
        <v>2</v>
      </c>
      <c r="L243" s="31" t="b">
        <v>0</v>
      </c>
      <c r="M243" s="31">
        <v>23</v>
      </c>
    </row>
    <row r="244" spans="1:13" ht="21.6">
      <c r="A244" s="31">
        <v>632029</v>
      </c>
      <c r="B244" s="31">
        <v>212358536</v>
      </c>
      <c r="C244" s="32" t="s">
        <v>1167</v>
      </c>
      <c r="D244" s="32" t="s">
        <v>50</v>
      </c>
      <c r="E244" s="32" t="s">
        <v>83</v>
      </c>
      <c r="F244" s="32" t="s">
        <v>84</v>
      </c>
      <c r="G244" s="31">
        <v>6000</v>
      </c>
      <c r="H244" s="32" t="s">
        <v>85</v>
      </c>
      <c r="I244" s="32" t="s">
        <v>86</v>
      </c>
      <c r="J244" s="31" t="s">
        <v>1140</v>
      </c>
      <c r="K244" s="31">
        <v>2</v>
      </c>
      <c r="L244" s="31" t="b">
        <v>1</v>
      </c>
      <c r="M244" s="31">
        <v>23</v>
      </c>
    </row>
    <row r="245" spans="1:13" ht="21.6">
      <c r="A245" s="31">
        <v>632030</v>
      </c>
      <c r="B245" s="31">
        <v>212358536</v>
      </c>
      <c r="C245" s="32" t="s">
        <v>1168</v>
      </c>
      <c r="D245" s="32" t="s">
        <v>50</v>
      </c>
      <c r="E245" s="32" t="s">
        <v>83</v>
      </c>
      <c r="F245" s="32" t="s">
        <v>84</v>
      </c>
      <c r="G245" s="31">
        <v>6000</v>
      </c>
      <c r="H245" s="32" t="s">
        <v>85</v>
      </c>
      <c r="I245" s="32" t="s">
        <v>86</v>
      </c>
      <c r="J245" s="31" t="s">
        <v>1140</v>
      </c>
      <c r="K245" s="31">
        <v>2</v>
      </c>
      <c r="L245" s="31" t="b">
        <v>1</v>
      </c>
      <c r="M245" s="31">
        <v>23</v>
      </c>
    </row>
    <row r="246" spans="1:13">
      <c r="A246" s="31">
        <v>632031</v>
      </c>
      <c r="B246" s="31">
        <v>212358536</v>
      </c>
      <c r="C246" s="32" t="s">
        <v>1169</v>
      </c>
      <c r="D246" s="32" t="s">
        <v>50</v>
      </c>
      <c r="E246" s="32" t="s">
        <v>83</v>
      </c>
      <c r="F246" s="32" t="s">
        <v>84</v>
      </c>
      <c r="G246" s="31">
        <v>6000</v>
      </c>
      <c r="H246" s="32" t="s">
        <v>85</v>
      </c>
      <c r="I246" s="32" t="s">
        <v>86</v>
      </c>
      <c r="J246" s="31" t="s">
        <v>1140</v>
      </c>
      <c r="K246" s="31">
        <v>2</v>
      </c>
      <c r="L246" s="31" t="b">
        <v>1</v>
      </c>
      <c r="M246" s="31">
        <v>23</v>
      </c>
    </row>
    <row r="247" spans="1:13">
      <c r="A247" s="31">
        <v>632032</v>
      </c>
      <c r="B247" s="31">
        <v>212358536</v>
      </c>
      <c r="C247" s="32" t="s">
        <v>1170</v>
      </c>
      <c r="D247" s="32" t="s">
        <v>50</v>
      </c>
      <c r="E247" s="32" t="s">
        <v>83</v>
      </c>
      <c r="F247" s="32" t="s">
        <v>84</v>
      </c>
      <c r="G247" s="31">
        <v>6000</v>
      </c>
      <c r="H247" s="32" t="s">
        <v>85</v>
      </c>
      <c r="I247" s="32" t="s">
        <v>86</v>
      </c>
      <c r="J247" s="31" t="s">
        <v>1140</v>
      </c>
      <c r="K247" s="31">
        <v>2</v>
      </c>
      <c r="L247" s="31" t="b">
        <v>1</v>
      </c>
      <c r="M247" s="31">
        <v>23</v>
      </c>
    </row>
    <row r="248" spans="1:13">
      <c r="A248" s="31">
        <v>632033</v>
      </c>
      <c r="B248" s="31">
        <v>216694238</v>
      </c>
      <c r="C248" s="32" t="s">
        <v>1171</v>
      </c>
      <c r="D248" s="32" t="s">
        <v>43</v>
      </c>
      <c r="E248" s="32" t="s">
        <v>1172</v>
      </c>
      <c r="F248" s="32" t="s">
        <v>1173</v>
      </c>
      <c r="G248" s="31">
        <v>4671</v>
      </c>
      <c r="H248" s="32" t="s">
        <v>1174</v>
      </c>
      <c r="I248" s="32" t="s">
        <v>1175</v>
      </c>
      <c r="J248" s="31" t="s">
        <v>1140</v>
      </c>
      <c r="K248" s="31">
        <v>2</v>
      </c>
      <c r="L248" s="31" t="b">
        <v>0</v>
      </c>
      <c r="M248" s="31">
        <v>23</v>
      </c>
    </row>
    <row r="249" spans="1:13">
      <c r="A249" s="31">
        <v>632034</v>
      </c>
      <c r="B249" s="31">
        <v>212360714</v>
      </c>
      <c r="C249" s="32" t="s">
        <v>1176</v>
      </c>
      <c r="D249" s="32" t="s">
        <v>43</v>
      </c>
      <c r="E249" s="32" t="s">
        <v>555</v>
      </c>
      <c r="F249" s="32" t="s">
        <v>556</v>
      </c>
      <c r="G249" s="31">
        <v>7090</v>
      </c>
      <c r="H249" s="32" t="s">
        <v>557</v>
      </c>
      <c r="I249" s="32" t="s">
        <v>558</v>
      </c>
      <c r="J249" s="31" t="s">
        <v>1140</v>
      </c>
      <c r="K249" s="31">
        <v>2</v>
      </c>
      <c r="L249" s="31" t="b">
        <v>1</v>
      </c>
      <c r="M249" s="31">
        <v>23</v>
      </c>
    </row>
    <row r="250" spans="1:13">
      <c r="A250" s="31">
        <v>632035</v>
      </c>
      <c r="B250" s="31">
        <v>212360318</v>
      </c>
      <c r="C250" s="32" t="s">
        <v>1177</v>
      </c>
      <c r="D250" s="32" t="s">
        <v>43</v>
      </c>
      <c r="E250" s="32" t="s">
        <v>575</v>
      </c>
      <c r="F250" s="32" t="s">
        <v>576</v>
      </c>
      <c r="G250" s="31">
        <v>5620</v>
      </c>
      <c r="H250" s="32" t="s">
        <v>577</v>
      </c>
      <c r="I250" s="32" t="s">
        <v>578</v>
      </c>
      <c r="J250" s="31" t="s">
        <v>1140</v>
      </c>
      <c r="K250" s="31">
        <v>2</v>
      </c>
      <c r="L250" s="31" t="b">
        <v>1</v>
      </c>
      <c r="M250" s="31">
        <v>23</v>
      </c>
    </row>
    <row r="251" spans="1:13">
      <c r="A251" s="31">
        <v>632036</v>
      </c>
      <c r="B251" s="31">
        <v>467616610</v>
      </c>
      <c r="C251" s="32" t="s">
        <v>1178</v>
      </c>
      <c r="D251" s="32" t="s">
        <v>43</v>
      </c>
      <c r="E251" s="32" t="s">
        <v>1179</v>
      </c>
      <c r="F251" s="32" t="s">
        <v>1180</v>
      </c>
      <c r="G251" s="31">
        <v>6927</v>
      </c>
      <c r="H251" s="32" t="s">
        <v>1181</v>
      </c>
      <c r="I251" s="32" t="s">
        <v>1182</v>
      </c>
      <c r="J251" s="31" t="s">
        <v>1140</v>
      </c>
      <c r="K251" s="31">
        <v>2</v>
      </c>
      <c r="L251" s="31" t="b">
        <v>0</v>
      </c>
      <c r="M251" s="31">
        <v>23</v>
      </c>
    </row>
    <row r="252" spans="1:13">
      <c r="A252" s="31">
        <v>632037</v>
      </c>
      <c r="B252" s="31">
        <v>212366751</v>
      </c>
      <c r="C252" s="32" t="s">
        <v>1183</v>
      </c>
      <c r="D252" s="32" t="s">
        <v>50</v>
      </c>
      <c r="E252" s="32" t="s">
        <v>731</v>
      </c>
      <c r="F252" s="32" t="s">
        <v>732</v>
      </c>
      <c r="G252" s="31">
        <v>7301</v>
      </c>
      <c r="H252" s="32" t="s">
        <v>733</v>
      </c>
      <c r="I252" s="32" t="s">
        <v>734</v>
      </c>
      <c r="J252" s="31" t="s">
        <v>1140</v>
      </c>
      <c r="K252" s="31">
        <v>2</v>
      </c>
      <c r="L252" s="31" t="b">
        <v>1</v>
      </c>
      <c r="M252" s="31">
        <v>23</v>
      </c>
    </row>
    <row r="253" spans="1:13">
      <c r="A253" s="31">
        <v>632038</v>
      </c>
      <c r="B253" s="31">
        <v>212360516</v>
      </c>
      <c r="C253" s="32" t="s">
        <v>1184</v>
      </c>
      <c r="D253" s="32" t="s">
        <v>50</v>
      </c>
      <c r="E253" s="32" t="s">
        <v>376</v>
      </c>
      <c r="F253" s="32" t="s">
        <v>377</v>
      </c>
      <c r="G253" s="31">
        <v>6200</v>
      </c>
      <c r="H253" s="32" t="s">
        <v>378</v>
      </c>
      <c r="I253" s="32" t="s">
        <v>379</v>
      </c>
      <c r="J253" s="31" t="s">
        <v>1140</v>
      </c>
      <c r="K253" s="31">
        <v>2</v>
      </c>
      <c r="L253" s="31" t="b">
        <v>0</v>
      </c>
      <c r="M253" s="31">
        <v>23</v>
      </c>
    </row>
    <row r="254" spans="1:13">
      <c r="A254" s="31">
        <v>632039</v>
      </c>
      <c r="B254" s="31">
        <v>207663043</v>
      </c>
      <c r="C254" s="32" t="s">
        <v>1185</v>
      </c>
      <c r="D254" s="32" t="s">
        <v>50</v>
      </c>
      <c r="E254" s="32" t="s">
        <v>98</v>
      </c>
      <c r="F254" s="32" t="s">
        <v>99</v>
      </c>
      <c r="G254" s="31">
        <v>4000</v>
      </c>
      <c r="H254" s="32" t="s">
        <v>100</v>
      </c>
      <c r="I254" s="32" t="s">
        <v>101</v>
      </c>
      <c r="J254" s="31" t="s">
        <v>1140</v>
      </c>
      <c r="K254" s="31">
        <v>2</v>
      </c>
      <c r="L254" s="31" t="b">
        <v>0</v>
      </c>
      <c r="M254" s="31">
        <v>23</v>
      </c>
    </row>
    <row r="255" spans="1:13">
      <c r="A255" s="31">
        <v>632040</v>
      </c>
      <c r="B255" s="31">
        <v>212349925</v>
      </c>
      <c r="C255" s="32" t="s">
        <v>1186</v>
      </c>
      <c r="D255" s="32" t="s">
        <v>43</v>
      </c>
      <c r="E255" s="32" t="s">
        <v>301</v>
      </c>
      <c r="F255" s="32" t="s">
        <v>302</v>
      </c>
      <c r="G255" s="31">
        <v>4610</v>
      </c>
      <c r="H255" s="32" t="s">
        <v>303</v>
      </c>
      <c r="I255" s="32" t="s">
        <v>304</v>
      </c>
      <c r="J255" s="31" t="s">
        <v>1140</v>
      </c>
      <c r="K255" s="31">
        <v>2</v>
      </c>
      <c r="L255" s="31" t="b">
        <v>0</v>
      </c>
      <c r="M255" s="31">
        <v>23</v>
      </c>
    </row>
    <row r="256" spans="1:13">
      <c r="A256" s="31">
        <v>632041</v>
      </c>
      <c r="B256" s="31">
        <v>212372293</v>
      </c>
      <c r="C256" s="32" t="s">
        <v>1187</v>
      </c>
      <c r="D256" s="32" t="s">
        <v>50</v>
      </c>
      <c r="E256" s="32" t="s">
        <v>486</v>
      </c>
      <c r="F256" s="32" t="s">
        <v>487</v>
      </c>
      <c r="G256" s="31">
        <v>7080</v>
      </c>
      <c r="H256" s="32" t="s">
        <v>488</v>
      </c>
      <c r="I256" s="32" t="s">
        <v>489</v>
      </c>
      <c r="J256" s="31" t="s">
        <v>1140</v>
      </c>
      <c r="K256" s="31">
        <v>2</v>
      </c>
      <c r="L256" s="31" t="b">
        <v>1</v>
      </c>
      <c r="M256" s="31">
        <v>23</v>
      </c>
    </row>
    <row r="257" spans="1:13">
      <c r="A257" s="31">
        <v>632042</v>
      </c>
      <c r="B257" s="31">
        <v>212354180</v>
      </c>
      <c r="C257" s="32" t="s">
        <v>1188</v>
      </c>
      <c r="D257" s="32" t="s">
        <v>50</v>
      </c>
      <c r="E257" s="32" t="s">
        <v>211</v>
      </c>
      <c r="F257" s="32" t="s">
        <v>212</v>
      </c>
      <c r="G257" s="31">
        <v>4051</v>
      </c>
      <c r="H257" s="32" t="s">
        <v>213</v>
      </c>
      <c r="I257" s="32" t="s">
        <v>214</v>
      </c>
      <c r="J257" s="31" t="s">
        <v>1140</v>
      </c>
      <c r="K257" s="31">
        <v>2</v>
      </c>
      <c r="L257" s="31" t="b">
        <v>0</v>
      </c>
      <c r="M257" s="31">
        <v>23</v>
      </c>
    </row>
    <row r="258" spans="1:13">
      <c r="A258" s="31">
        <v>632049</v>
      </c>
      <c r="B258" s="31">
        <v>212232139</v>
      </c>
      <c r="C258" s="32" t="s">
        <v>1189</v>
      </c>
      <c r="D258" s="32" t="s">
        <v>50</v>
      </c>
      <c r="E258" s="32" t="s">
        <v>446</v>
      </c>
      <c r="F258" s="32" t="s">
        <v>447</v>
      </c>
      <c r="G258" s="31">
        <v>4300</v>
      </c>
      <c r="H258" s="32" t="s">
        <v>448</v>
      </c>
      <c r="I258" s="32" t="s">
        <v>449</v>
      </c>
      <c r="J258" s="31" t="s">
        <v>1140</v>
      </c>
      <c r="K258" s="31">
        <v>2</v>
      </c>
      <c r="L258" s="31" t="b">
        <v>0</v>
      </c>
      <c r="M258" s="31">
        <v>23</v>
      </c>
    </row>
    <row r="259" spans="1:13">
      <c r="A259" s="31">
        <v>632050</v>
      </c>
      <c r="B259" s="31">
        <v>212352301</v>
      </c>
      <c r="C259" s="32" t="s">
        <v>1190</v>
      </c>
      <c r="D259" s="32" t="s">
        <v>50</v>
      </c>
      <c r="E259" s="32" t="s">
        <v>123</v>
      </c>
      <c r="F259" s="32" t="s">
        <v>124</v>
      </c>
      <c r="G259" s="31">
        <v>6700</v>
      </c>
      <c r="H259" s="32" t="s">
        <v>125</v>
      </c>
      <c r="I259" s="32" t="s">
        <v>126</v>
      </c>
      <c r="J259" s="31" t="s">
        <v>1140</v>
      </c>
      <c r="K259" s="31">
        <v>2</v>
      </c>
      <c r="L259" s="31" t="b">
        <v>1</v>
      </c>
      <c r="M259" s="31">
        <v>23</v>
      </c>
    </row>
    <row r="260" spans="1:13">
      <c r="A260" s="31">
        <v>632052</v>
      </c>
      <c r="B260" s="31">
        <v>212360417</v>
      </c>
      <c r="C260" s="32" t="s">
        <v>1191</v>
      </c>
      <c r="D260" s="32" t="s">
        <v>746</v>
      </c>
      <c r="E260" s="32" t="s">
        <v>747</v>
      </c>
      <c r="F260" s="32" t="s">
        <v>748</v>
      </c>
      <c r="G260" s="31">
        <v>6140</v>
      </c>
      <c r="H260" s="32" t="s">
        <v>749</v>
      </c>
      <c r="I260" s="32" t="s">
        <v>750</v>
      </c>
      <c r="J260" s="31" t="s">
        <v>1140</v>
      </c>
      <c r="K260" s="31">
        <v>2</v>
      </c>
      <c r="L260" s="31" t="b">
        <v>1</v>
      </c>
      <c r="M260" s="31">
        <v>23</v>
      </c>
    </row>
    <row r="261" spans="1:13">
      <c r="A261" s="31">
        <v>632053</v>
      </c>
      <c r="B261" s="31">
        <v>212149688</v>
      </c>
      <c r="C261" s="32" t="s">
        <v>1192</v>
      </c>
      <c r="D261" s="32" t="s">
        <v>50</v>
      </c>
      <c r="E261" s="32" t="s">
        <v>565</v>
      </c>
      <c r="F261" s="32" t="s">
        <v>566</v>
      </c>
      <c r="G261" s="31">
        <v>4570</v>
      </c>
      <c r="H261" s="32" t="s">
        <v>567</v>
      </c>
      <c r="I261" s="32" t="s">
        <v>568</v>
      </c>
      <c r="J261" s="31" t="s">
        <v>1140</v>
      </c>
      <c r="K261" s="31">
        <v>2</v>
      </c>
      <c r="L261" s="31" t="b">
        <v>1</v>
      </c>
      <c r="M261" s="31">
        <v>23</v>
      </c>
    </row>
    <row r="262" spans="1:13">
      <c r="A262" s="31">
        <v>632056</v>
      </c>
      <c r="B262" s="31">
        <v>216691466</v>
      </c>
      <c r="C262" s="32" t="s">
        <v>1193</v>
      </c>
      <c r="D262" s="32" t="s">
        <v>43</v>
      </c>
      <c r="E262" s="32" t="s">
        <v>221</v>
      </c>
      <c r="F262" s="32" t="s">
        <v>222</v>
      </c>
      <c r="G262" s="31">
        <v>7340</v>
      </c>
      <c r="H262" s="32" t="s">
        <v>223</v>
      </c>
      <c r="I262" s="32" t="s">
        <v>224</v>
      </c>
      <c r="J262" s="31" t="s">
        <v>1140</v>
      </c>
      <c r="K262" s="31">
        <v>2</v>
      </c>
      <c r="L262" s="31" t="b">
        <v>1</v>
      </c>
      <c r="M262" s="31">
        <v>23</v>
      </c>
    </row>
    <row r="263" spans="1:13" ht="21.6">
      <c r="A263" s="31">
        <v>632057</v>
      </c>
      <c r="B263" s="31">
        <v>212226102</v>
      </c>
      <c r="C263" s="32" t="s">
        <v>1194</v>
      </c>
      <c r="D263" s="32" t="s">
        <v>43</v>
      </c>
      <c r="E263" s="32" t="s">
        <v>736</v>
      </c>
      <c r="F263" s="32" t="s">
        <v>737</v>
      </c>
      <c r="G263" s="31">
        <v>4630</v>
      </c>
      <c r="H263" s="32" t="s">
        <v>738</v>
      </c>
      <c r="I263" s="32" t="s">
        <v>739</v>
      </c>
      <c r="J263" s="31" t="s">
        <v>1140</v>
      </c>
      <c r="K263" s="31">
        <v>2</v>
      </c>
      <c r="L263" s="31" t="b">
        <v>0</v>
      </c>
      <c r="M263" s="31">
        <v>23</v>
      </c>
    </row>
    <row r="264" spans="1:13">
      <c r="A264" s="31">
        <v>632059</v>
      </c>
      <c r="B264" s="31">
        <v>212365860</v>
      </c>
      <c r="C264" s="32" t="s">
        <v>1195</v>
      </c>
      <c r="D264" s="32" t="s">
        <v>43</v>
      </c>
      <c r="E264" s="32" t="s">
        <v>336</v>
      </c>
      <c r="F264" s="32" t="s">
        <v>337</v>
      </c>
      <c r="G264" s="31">
        <v>6660</v>
      </c>
      <c r="H264" s="32" t="s">
        <v>338</v>
      </c>
      <c r="I264" s="32" t="s">
        <v>339</v>
      </c>
      <c r="J264" s="31" t="s">
        <v>1140</v>
      </c>
      <c r="K264" s="31">
        <v>2</v>
      </c>
      <c r="L264" s="31" t="b">
        <v>0</v>
      </c>
      <c r="M264" s="31">
        <v>23</v>
      </c>
    </row>
    <row r="265" spans="1:13">
      <c r="A265" s="31">
        <v>632060</v>
      </c>
      <c r="B265" s="31">
        <v>211085163</v>
      </c>
      <c r="C265" s="32" t="s">
        <v>1196</v>
      </c>
      <c r="D265" s="32" t="s">
        <v>50</v>
      </c>
      <c r="E265" s="32" t="s">
        <v>178</v>
      </c>
      <c r="F265" s="32" t="s">
        <v>62</v>
      </c>
      <c r="G265" s="31">
        <v>5100</v>
      </c>
      <c r="H265" s="32" t="s">
        <v>179</v>
      </c>
      <c r="I265" s="32" t="s">
        <v>180</v>
      </c>
      <c r="J265" s="31" t="s">
        <v>1140</v>
      </c>
      <c r="K265" s="31">
        <v>2</v>
      </c>
      <c r="L265" s="31" t="b">
        <v>1</v>
      </c>
      <c r="M265" s="31">
        <v>23</v>
      </c>
    </row>
    <row r="266" spans="1:13">
      <c r="A266" s="31">
        <v>632061</v>
      </c>
      <c r="B266" s="31">
        <v>212351410</v>
      </c>
      <c r="C266" s="32" t="s">
        <v>1197</v>
      </c>
      <c r="D266" s="32" t="s">
        <v>50</v>
      </c>
      <c r="E266" s="32" t="s">
        <v>296</v>
      </c>
      <c r="F266" s="32" t="s">
        <v>297</v>
      </c>
      <c r="G266" s="31">
        <v>7800</v>
      </c>
      <c r="H266" s="32" t="s">
        <v>298</v>
      </c>
      <c r="I266" s="32" t="s">
        <v>299</v>
      </c>
      <c r="J266" s="31" t="s">
        <v>1140</v>
      </c>
      <c r="K266" s="31">
        <v>2</v>
      </c>
      <c r="L266" s="31" t="b">
        <v>1</v>
      </c>
      <c r="M266" s="31">
        <v>23</v>
      </c>
    </row>
    <row r="267" spans="1:13">
      <c r="A267" s="31">
        <v>632062</v>
      </c>
      <c r="B267" s="31">
        <v>212353487</v>
      </c>
      <c r="C267" s="32" t="s">
        <v>1198</v>
      </c>
      <c r="D267" s="32" t="s">
        <v>50</v>
      </c>
      <c r="E267" s="32" t="s">
        <v>857</v>
      </c>
      <c r="F267" s="32" t="s">
        <v>858</v>
      </c>
      <c r="G267" s="31">
        <v>4130</v>
      </c>
      <c r="H267" s="32" t="s">
        <v>859</v>
      </c>
      <c r="I267" s="32" t="s">
        <v>860</v>
      </c>
      <c r="J267" s="31" t="s">
        <v>1140</v>
      </c>
      <c r="K267" s="31">
        <v>2</v>
      </c>
      <c r="L267" s="31" t="b">
        <v>0</v>
      </c>
      <c r="M267" s="31">
        <v>23</v>
      </c>
    </row>
    <row r="268" spans="1:13">
      <c r="A268" s="31">
        <v>632063</v>
      </c>
      <c r="B268" s="31">
        <v>212163051</v>
      </c>
      <c r="C268" s="32" t="s">
        <v>1199</v>
      </c>
      <c r="D268" s="32" t="s">
        <v>43</v>
      </c>
      <c r="E268" s="32" t="s">
        <v>792</v>
      </c>
      <c r="F268" s="32" t="s">
        <v>793</v>
      </c>
      <c r="G268" s="31">
        <v>7331</v>
      </c>
      <c r="H268" s="32" t="s">
        <v>794</v>
      </c>
      <c r="I268" s="32" t="s">
        <v>795</v>
      </c>
      <c r="J268" s="31" t="s">
        <v>1140</v>
      </c>
      <c r="K268" s="31">
        <v>2</v>
      </c>
      <c r="L268" s="31" t="b">
        <v>1</v>
      </c>
      <c r="M268" s="31">
        <v>23</v>
      </c>
    </row>
    <row r="269" spans="1:13">
      <c r="A269" s="31">
        <v>632065</v>
      </c>
      <c r="B269" s="31">
        <v>216697208</v>
      </c>
      <c r="C269" s="32" t="s">
        <v>1200</v>
      </c>
      <c r="D269" s="32" t="s">
        <v>50</v>
      </c>
      <c r="E269" s="32" t="s">
        <v>847</v>
      </c>
      <c r="F269" s="32" t="s">
        <v>848</v>
      </c>
      <c r="G269" s="31">
        <v>5060</v>
      </c>
      <c r="H269" s="32" t="s">
        <v>849</v>
      </c>
      <c r="I269" s="32" t="s">
        <v>850</v>
      </c>
      <c r="J269" s="31" t="s">
        <v>1140</v>
      </c>
      <c r="K269" s="31">
        <v>2</v>
      </c>
      <c r="L269" s="31" t="b">
        <v>0</v>
      </c>
      <c r="M269" s="31">
        <v>23</v>
      </c>
    </row>
    <row r="270" spans="1:13">
      <c r="A270" s="31">
        <v>632066</v>
      </c>
      <c r="B270" s="31">
        <v>216697604</v>
      </c>
      <c r="C270" s="32" t="s">
        <v>1201</v>
      </c>
      <c r="D270" s="32" t="s">
        <v>43</v>
      </c>
      <c r="E270" s="32" t="s">
        <v>72</v>
      </c>
      <c r="F270" s="32" t="s">
        <v>73</v>
      </c>
      <c r="G270" s="31">
        <v>5030</v>
      </c>
      <c r="H270" s="32" t="s">
        <v>74</v>
      </c>
      <c r="I270" s="32" t="s">
        <v>75</v>
      </c>
      <c r="J270" s="31" t="s">
        <v>1140</v>
      </c>
      <c r="K270" s="31">
        <v>2</v>
      </c>
      <c r="L270" s="31" t="b">
        <v>1</v>
      </c>
      <c r="M270" s="31">
        <v>23</v>
      </c>
    </row>
    <row r="271" spans="1:13">
      <c r="A271" s="31">
        <v>632067</v>
      </c>
      <c r="B271" s="31">
        <v>212358932</v>
      </c>
      <c r="C271" s="32" t="s">
        <v>1202</v>
      </c>
      <c r="D271" s="32" t="s">
        <v>50</v>
      </c>
      <c r="E271" s="32" t="s">
        <v>206</v>
      </c>
      <c r="F271" s="32" t="s">
        <v>207</v>
      </c>
      <c r="G271" s="31">
        <v>4040</v>
      </c>
      <c r="H271" s="32" t="s">
        <v>208</v>
      </c>
      <c r="I271" s="32" t="s">
        <v>209</v>
      </c>
      <c r="J271" s="31" t="s">
        <v>1140</v>
      </c>
      <c r="K271" s="31">
        <v>2</v>
      </c>
      <c r="L271" s="31" t="b">
        <v>0</v>
      </c>
      <c r="M271" s="31">
        <v>23</v>
      </c>
    </row>
    <row r="272" spans="1:13">
      <c r="A272" s="31">
        <v>632068</v>
      </c>
      <c r="B272" s="31">
        <v>862947632</v>
      </c>
      <c r="C272" s="32" t="s">
        <v>1203</v>
      </c>
      <c r="D272" s="32" t="s">
        <v>43</v>
      </c>
      <c r="E272" s="32" t="s">
        <v>1204</v>
      </c>
      <c r="F272" s="32" t="s">
        <v>1205</v>
      </c>
      <c r="G272" s="31">
        <v>6940</v>
      </c>
      <c r="H272" s="32" t="s">
        <v>1206</v>
      </c>
      <c r="I272" s="32" t="s">
        <v>1207</v>
      </c>
      <c r="J272" s="31" t="s">
        <v>1140</v>
      </c>
      <c r="K272" s="31">
        <v>2</v>
      </c>
      <c r="L272" s="31" t="b">
        <v>0</v>
      </c>
      <c r="M272" s="31">
        <v>23</v>
      </c>
    </row>
    <row r="273" spans="1:13">
      <c r="A273" s="31">
        <v>632070</v>
      </c>
      <c r="B273" s="31">
        <v>212158992</v>
      </c>
      <c r="C273" s="32" t="s">
        <v>1208</v>
      </c>
      <c r="D273" s="32" t="s">
        <v>50</v>
      </c>
      <c r="E273" s="32" t="s">
        <v>767</v>
      </c>
      <c r="F273" s="32" t="s">
        <v>768</v>
      </c>
      <c r="G273" s="31">
        <v>7600</v>
      </c>
      <c r="H273" s="32" t="s">
        <v>769</v>
      </c>
      <c r="I273" s="32" t="s">
        <v>770</v>
      </c>
      <c r="J273" s="31" t="s">
        <v>1140</v>
      </c>
      <c r="K273" s="31">
        <v>2</v>
      </c>
      <c r="L273" s="31" t="b">
        <v>1</v>
      </c>
      <c r="M273" s="31">
        <v>23</v>
      </c>
    </row>
    <row r="274" spans="1:13">
      <c r="A274" s="31">
        <v>632072</v>
      </c>
      <c r="B274" s="31">
        <v>212230654</v>
      </c>
      <c r="C274" s="32" t="s">
        <v>1209</v>
      </c>
      <c r="D274" s="32" t="s">
        <v>50</v>
      </c>
      <c r="E274" s="32" t="s">
        <v>331</v>
      </c>
      <c r="F274" s="32" t="s">
        <v>332</v>
      </c>
      <c r="G274" s="31">
        <v>6760</v>
      </c>
      <c r="H274" s="32" t="s">
        <v>333</v>
      </c>
      <c r="I274" s="32" t="s">
        <v>334</v>
      </c>
      <c r="J274" s="31" t="s">
        <v>1140</v>
      </c>
      <c r="K274" s="31">
        <v>2</v>
      </c>
      <c r="L274" s="31" t="b">
        <v>1</v>
      </c>
      <c r="M274" s="31">
        <v>23</v>
      </c>
    </row>
    <row r="275" spans="1:13">
      <c r="A275" s="31">
        <v>632073</v>
      </c>
      <c r="B275" s="31">
        <v>212366058</v>
      </c>
      <c r="C275" s="32" t="s">
        <v>1210</v>
      </c>
      <c r="D275" s="32" t="s">
        <v>50</v>
      </c>
      <c r="E275" s="32" t="s">
        <v>251</v>
      </c>
      <c r="F275" s="32" t="s">
        <v>252</v>
      </c>
      <c r="G275" s="31">
        <v>4620</v>
      </c>
      <c r="H275" s="32" t="s">
        <v>253</v>
      </c>
      <c r="I275" s="32" t="s">
        <v>254</v>
      </c>
      <c r="J275" s="31" t="s">
        <v>1140</v>
      </c>
      <c r="K275" s="31">
        <v>2</v>
      </c>
      <c r="L275" s="31" t="b">
        <v>0</v>
      </c>
      <c r="M275" s="31">
        <v>23</v>
      </c>
    </row>
    <row r="276" spans="1:13">
      <c r="A276" s="31">
        <v>632075</v>
      </c>
      <c r="B276" s="31">
        <v>212153252</v>
      </c>
      <c r="C276" s="32" t="s">
        <v>1211</v>
      </c>
      <c r="D276" s="32" t="s">
        <v>50</v>
      </c>
      <c r="E276" s="32" t="s">
        <v>762</v>
      </c>
      <c r="F276" s="32" t="s">
        <v>763</v>
      </c>
      <c r="G276" s="31">
        <v>7700</v>
      </c>
      <c r="H276" s="32" t="s">
        <v>764</v>
      </c>
      <c r="I276" s="32" t="s">
        <v>765</v>
      </c>
      <c r="J276" s="31" t="s">
        <v>1140</v>
      </c>
      <c r="K276" s="31">
        <v>2</v>
      </c>
      <c r="L276" s="31" t="b">
        <v>1</v>
      </c>
      <c r="M276" s="31">
        <v>23</v>
      </c>
    </row>
    <row r="277" spans="1:13">
      <c r="A277" s="31">
        <v>632081</v>
      </c>
      <c r="B277" s="31">
        <v>212226201</v>
      </c>
      <c r="C277" s="32" t="s">
        <v>1212</v>
      </c>
      <c r="D277" s="32" t="s">
        <v>43</v>
      </c>
      <c r="E277" s="32" t="s">
        <v>491</v>
      </c>
      <c r="F277" s="32" t="s">
        <v>492</v>
      </c>
      <c r="G277" s="31">
        <v>4140</v>
      </c>
      <c r="H277" s="32" t="s">
        <v>493</v>
      </c>
      <c r="I277" s="32" t="s">
        <v>494</v>
      </c>
      <c r="J277" s="31" t="s">
        <v>1140</v>
      </c>
      <c r="K277" s="31">
        <v>2</v>
      </c>
      <c r="L277" s="31" t="b">
        <v>0</v>
      </c>
      <c r="M277" s="31">
        <v>23</v>
      </c>
    </row>
    <row r="278" spans="1:13">
      <c r="A278" s="31">
        <v>632083</v>
      </c>
      <c r="B278" s="31">
        <v>207888123</v>
      </c>
      <c r="C278" s="32" t="s">
        <v>1213</v>
      </c>
      <c r="D278" s="32" t="s">
        <v>43</v>
      </c>
      <c r="E278" s="32" t="s">
        <v>701</v>
      </c>
      <c r="F278" s="32" t="s">
        <v>702</v>
      </c>
      <c r="G278" s="31">
        <v>1400</v>
      </c>
      <c r="H278" s="32" t="s">
        <v>703</v>
      </c>
      <c r="I278" s="32" t="s">
        <v>704</v>
      </c>
      <c r="J278" s="31" t="s">
        <v>1140</v>
      </c>
      <c r="K278" s="31">
        <v>2</v>
      </c>
      <c r="L278" s="31" t="b">
        <v>1</v>
      </c>
      <c r="M278" s="31">
        <v>23</v>
      </c>
    </row>
    <row r="279" spans="1:13">
      <c r="A279" s="31">
        <v>632084</v>
      </c>
      <c r="B279" s="31">
        <v>212227684</v>
      </c>
      <c r="C279" s="32" t="s">
        <v>1214</v>
      </c>
      <c r="D279" s="32" t="s">
        <v>43</v>
      </c>
      <c r="E279" s="32" t="s">
        <v>103</v>
      </c>
      <c r="F279" s="32" t="s">
        <v>104</v>
      </c>
      <c r="G279" s="31">
        <v>6530</v>
      </c>
      <c r="H279" s="32" t="s">
        <v>105</v>
      </c>
      <c r="I279" s="32" t="s">
        <v>106</v>
      </c>
      <c r="J279" s="31" t="s">
        <v>1140</v>
      </c>
      <c r="K279" s="31">
        <v>2</v>
      </c>
      <c r="L279" s="31" t="b">
        <v>1</v>
      </c>
      <c r="M279" s="31">
        <v>23</v>
      </c>
    </row>
    <row r="280" spans="1:13">
      <c r="A280" s="31">
        <v>632085</v>
      </c>
      <c r="B280" s="31">
        <v>212228872</v>
      </c>
      <c r="C280" s="32" t="s">
        <v>1215</v>
      </c>
      <c r="D280" s="32" t="s">
        <v>50</v>
      </c>
      <c r="E280" s="32" t="s">
        <v>1216</v>
      </c>
      <c r="F280" s="32" t="s">
        <v>1217</v>
      </c>
      <c r="G280" s="31">
        <v>1480</v>
      </c>
      <c r="H280" s="32" t="s">
        <v>1218</v>
      </c>
      <c r="I280" s="32" t="s">
        <v>1219</v>
      </c>
      <c r="J280" s="31" t="s">
        <v>1140</v>
      </c>
      <c r="K280" s="31">
        <v>2</v>
      </c>
      <c r="L280" s="31" t="b">
        <v>1</v>
      </c>
      <c r="M280" s="31">
        <v>23</v>
      </c>
    </row>
    <row r="281" spans="1:13">
      <c r="A281" s="31">
        <v>632086</v>
      </c>
      <c r="B281" s="31">
        <v>212159586</v>
      </c>
      <c r="C281" s="32" t="s">
        <v>1220</v>
      </c>
      <c r="D281" s="32" t="s">
        <v>50</v>
      </c>
      <c r="E281" s="32" t="s">
        <v>716</v>
      </c>
      <c r="F281" s="32" t="s">
        <v>717</v>
      </c>
      <c r="G281" s="31">
        <v>7390</v>
      </c>
      <c r="H281" s="32" t="s">
        <v>718</v>
      </c>
      <c r="I281" s="32" t="s">
        <v>719</v>
      </c>
      <c r="J281" s="31" t="s">
        <v>1140</v>
      </c>
      <c r="K281" s="31">
        <v>2</v>
      </c>
      <c r="L281" s="31" t="b">
        <v>1</v>
      </c>
      <c r="M281" s="31">
        <v>23</v>
      </c>
    </row>
    <row r="282" spans="1:13">
      <c r="A282" s="31">
        <v>632087</v>
      </c>
      <c r="B282" s="31">
        <v>212357348</v>
      </c>
      <c r="C282" s="32" t="s">
        <v>1221</v>
      </c>
      <c r="D282" s="32" t="s">
        <v>50</v>
      </c>
      <c r="E282" s="32" t="s">
        <v>321</v>
      </c>
      <c r="F282" s="32" t="s">
        <v>322</v>
      </c>
      <c r="G282" s="31">
        <v>7780</v>
      </c>
      <c r="H282" s="32" t="s">
        <v>323</v>
      </c>
      <c r="I282" s="32" t="s">
        <v>324</v>
      </c>
      <c r="J282" s="31" t="s">
        <v>1140</v>
      </c>
      <c r="K282" s="31">
        <v>2</v>
      </c>
      <c r="L282" s="31" t="b">
        <v>1</v>
      </c>
      <c r="M282" s="31">
        <v>23</v>
      </c>
    </row>
    <row r="283" spans="1:13">
      <c r="A283" s="31">
        <v>632088</v>
      </c>
      <c r="B283" s="31">
        <v>212350717</v>
      </c>
      <c r="C283" s="32" t="s">
        <v>1222</v>
      </c>
      <c r="D283" s="32" t="s">
        <v>50</v>
      </c>
      <c r="E283" s="32" t="s">
        <v>787</v>
      </c>
      <c r="F283" s="32" t="s">
        <v>788</v>
      </c>
      <c r="G283" s="31">
        <v>7321</v>
      </c>
      <c r="H283" s="32" t="s">
        <v>789</v>
      </c>
      <c r="I283" s="32" t="s">
        <v>790</v>
      </c>
      <c r="J283" s="31" t="s">
        <v>1140</v>
      </c>
      <c r="K283" s="31">
        <v>2</v>
      </c>
      <c r="L283" s="31" t="b">
        <v>0</v>
      </c>
      <c r="M283" s="31">
        <v>23</v>
      </c>
    </row>
    <row r="284" spans="1:13">
      <c r="A284" s="31">
        <v>632089</v>
      </c>
      <c r="B284" s="31">
        <v>212156321</v>
      </c>
      <c r="C284" s="32" t="s">
        <v>1223</v>
      </c>
      <c r="D284" s="32" t="s">
        <v>625</v>
      </c>
      <c r="E284" s="32" t="s">
        <v>676</v>
      </c>
      <c r="F284" s="32" t="s">
        <v>677</v>
      </c>
      <c r="G284" s="31">
        <v>7130</v>
      </c>
      <c r="H284" s="32" t="s">
        <v>678</v>
      </c>
      <c r="I284" s="32" t="s">
        <v>679</v>
      </c>
      <c r="J284" s="31" t="s">
        <v>1140</v>
      </c>
      <c r="K284" s="31">
        <v>2</v>
      </c>
      <c r="L284" s="31" t="b">
        <v>1</v>
      </c>
      <c r="M284" s="31">
        <v>23</v>
      </c>
    </row>
    <row r="285" spans="1:13">
      <c r="A285" s="31">
        <v>632090</v>
      </c>
      <c r="B285" s="39">
        <v>212231743</v>
      </c>
      <c r="C285" s="32" t="s">
        <v>1344</v>
      </c>
      <c r="D285" s="38"/>
      <c r="E285" s="38"/>
      <c r="F285" s="32" t="s">
        <v>1346</v>
      </c>
      <c r="G285" s="37">
        <v>4520</v>
      </c>
      <c r="H285" s="38" t="s">
        <v>1347</v>
      </c>
      <c r="I285" s="40" t="s">
        <v>1348</v>
      </c>
      <c r="J285" s="31" t="s">
        <v>1140</v>
      </c>
      <c r="K285" s="31">
        <v>2</v>
      </c>
      <c r="L285" s="37"/>
      <c r="M285" s="31">
        <v>23</v>
      </c>
    </row>
    <row r="286" spans="1:13">
      <c r="A286" s="31">
        <v>632091</v>
      </c>
      <c r="B286" s="39">
        <v>207845264</v>
      </c>
      <c r="C286" s="32" t="s">
        <v>1345</v>
      </c>
      <c r="D286" s="38"/>
      <c r="E286" s="38"/>
      <c r="F286" s="32" t="s">
        <v>317</v>
      </c>
      <c r="G286" s="37">
        <v>6690</v>
      </c>
      <c r="H286" s="38" t="s">
        <v>318</v>
      </c>
      <c r="I286" s="40" t="s">
        <v>1349</v>
      </c>
      <c r="J286" s="31" t="s">
        <v>1140</v>
      </c>
      <c r="K286" s="31">
        <v>2</v>
      </c>
      <c r="L286" s="37"/>
      <c r="M286" s="31">
        <v>23</v>
      </c>
    </row>
    <row r="287" spans="1:13">
      <c r="A287" s="31">
        <v>632102</v>
      </c>
      <c r="B287" s="31">
        <v>411532002</v>
      </c>
      <c r="C287" s="32" t="s">
        <v>1224</v>
      </c>
      <c r="D287" s="32" t="s">
        <v>43</v>
      </c>
      <c r="E287" s="32" t="s">
        <v>1225</v>
      </c>
      <c r="F287" s="32" t="s">
        <v>1226</v>
      </c>
      <c r="G287" s="31">
        <v>5060</v>
      </c>
      <c r="H287" s="32" t="s">
        <v>1227</v>
      </c>
      <c r="I287" s="32" t="s">
        <v>1228</v>
      </c>
      <c r="J287" s="31" t="s">
        <v>1140</v>
      </c>
      <c r="K287" s="31">
        <v>1</v>
      </c>
      <c r="L287" s="31" t="b">
        <v>0</v>
      </c>
      <c r="M287" s="31">
        <v>21</v>
      </c>
    </row>
    <row r="288" spans="1:13">
      <c r="A288" s="31">
        <v>632105</v>
      </c>
      <c r="B288" s="31">
        <v>465659089</v>
      </c>
      <c r="C288" s="32" t="s">
        <v>1229</v>
      </c>
      <c r="D288" s="32" t="s">
        <v>43</v>
      </c>
      <c r="E288" s="32" t="s">
        <v>1230</v>
      </c>
      <c r="F288" s="32" t="s">
        <v>1231</v>
      </c>
      <c r="G288" s="31">
        <v>1400</v>
      </c>
      <c r="H288" s="32" t="s">
        <v>703</v>
      </c>
      <c r="I288" s="32" t="s">
        <v>1232</v>
      </c>
      <c r="J288" s="31" t="s">
        <v>1140</v>
      </c>
      <c r="K288" s="31">
        <v>1</v>
      </c>
      <c r="L288" s="31" t="b">
        <v>0</v>
      </c>
      <c r="M288" s="31">
        <v>21</v>
      </c>
    </row>
    <row r="289" spans="1:13">
      <c r="A289" s="31">
        <v>632106</v>
      </c>
      <c r="B289" s="31">
        <v>408018622</v>
      </c>
      <c r="C289" s="32" t="s">
        <v>1233</v>
      </c>
      <c r="D289" s="32" t="s">
        <v>50</v>
      </c>
      <c r="E289" s="32" t="s">
        <v>1234</v>
      </c>
      <c r="F289" s="32" t="s">
        <v>1235</v>
      </c>
      <c r="G289" s="31">
        <v>6000</v>
      </c>
      <c r="H289" s="32" t="s">
        <v>85</v>
      </c>
      <c r="I289" s="32" t="s">
        <v>1236</v>
      </c>
      <c r="J289" s="31" t="s">
        <v>1140</v>
      </c>
      <c r="K289" s="31">
        <v>1</v>
      </c>
      <c r="L289" s="31" t="b">
        <v>0</v>
      </c>
      <c r="M289" s="31">
        <v>21</v>
      </c>
    </row>
    <row r="290" spans="1:13">
      <c r="A290" s="31">
        <v>632107</v>
      </c>
      <c r="B290" s="31">
        <v>445076580</v>
      </c>
      <c r="C290" s="32" t="s">
        <v>1237</v>
      </c>
      <c r="D290" s="32" t="s">
        <v>43</v>
      </c>
      <c r="E290" s="32" t="s">
        <v>1238</v>
      </c>
      <c r="F290" s="32" t="s">
        <v>1239</v>
      </c>
      <c r="G290" s="31">
        <v>4280</v>
      </c>
      <c r="H290" s="32" t="s">
        <v>1240</v>
      </c>
      <c r="I290" s="32" t="s">
        <v>1241</v>
      </c>
      <c r="J290" s="31" t="s">
        <v>1140</v>
      </c>
      <c r="K290" s="31">
        <v>1</v>
      </c>
      <c r="L290" s="31" t="b">
        <v>1</v>
      </c>
      <c r="M290" s="31">
        <v>21</v>
      </c>
    </row>
    <row r="291" spans="1:13">
      <c r="A291" s="31">
        <v>632114</v>
      </c>
      <c r="B291" s="31">
        <v>409115415</v>
      </c>
      <c r="C291" s="32" t="s">
        <v>1242</v>
      </c>
      <c r="D291" s="32" t="s">
        <v>50</v>
      </c>
      <c r="E291" s="32" t="s">
        <v>1243</v>
      </c>
      <c r="F291" s="32" t="s">
        <v>1244</v>
      </c>
      <c r="G291" s="31">
        <v>4041</v>
      </c>
      <c r="H291" s="32" t="s">
        <v>1245</v>
      </c>
      <c r="I291" s="32" t="s">
        <v>1246</v>
      </c>
      <c r="J291" s="31" t="s">
        <v>1140</v>
      </c>
      <c r="K291" s="31">
        <v>1</v>
      </c>
      <c r="L291" s="31" t="b">
        <v>1</v>
      </c>
      <c r="M291" s="31">
        <v>21</v>
      </c>
    </row>
    <row r="292" spans="1:13">
      <c r="A292" s="31">
        <v>632115</v>
      </c>
      <c r="B292" s="31">
        <v>477431723</v>
      </c>
      <c r="C292" s="32" t="s">
        <v>1247</v>
      </c>
      <c r="D292" s="32" t="s">
        <v>50</v>
      </c>
      <c r="E292" s="32" t="s">
        <v>1248</v>
      </c>
      <c r="F292" s="32" t="s">
        <v>1249</v>
      </c>
      <c r="G292" s="31">
        <v>4960</v>
      </c>
      <c r="H292" s="32" t="s">
        <v>1250</v>
      </c>
      <c r="I292" s="32" t="s">
        <v>1251</v>
      </c>
      <c r="J292" s="31" t="s">
        <v>1140</v>
      </c>
      <c r="K292" s="31">
        <v>1</v>
      </c>
      <c r="L292" s="31" t="b">
        <v>0</v>
      </c>
      <c r="M292" s="31">
        <v>21</v>
      </c>
    </row>
    <row r="293" spans="1:13">
      <c r="A293" s="31">
        <v>632117</v>
      </c>
      <c r="B293" s="31">
        <v>456562469</v>
      </c>
      <c r="C293" s="32" t="s">
        <v>1252</v>
      </c>
      <c r="D293" s="32" t="s">
        <v>50</v>
      </c>
      <c r="E293" s="32" t="s">
        <v>1253</v>
      </c>
      <c r="F293" s="32" t="s">
        <v>1254</v>
      </c>
      <c r="G293" s="31">
        <v>6000</v>
      </c>
      <c r="H293" s="32" t="s">
        <v>85</v>
      </c>
      <c r="I293" s="32" t="s">
        <v>1255</v>
      </c>
      <c r="J293" s="31" t="s">
        <v>1140</v>
      </c>
      <c r="K293" s="31">
        <v>1</v>
      </c>
      <c r="L293" s="31" t="b">
        <v>0</v>
      </c>
      <c r="M293" s="31">
        <v>21</v>
      </c>
    </row>
    <row r="294" spans="1:13">
      <c r="A294" s="31">
        <v>632118</v>
      </c>
      <c r="B294" s="31">
        <v>423570195</v>
      </c>
      <c r="C294" s="32" t="s">
        <v>1256</v>
      </c>
      <c r="D294" s="32" t="s">
        <v>50</v>
      </c>
      <c r="E294" s="32" t="s">
        <v>1257</v>
      </c>
      <c r="F294" s="32" t="s">
        <v>1258</v>
      </c>
      <c r="G294" s="31">
        <v>4000</v>
      </c>
      <c r="H294" s="32" t="s">
        <v>100</v>
      </c>
      <c r="I294" s="32" t="s">
        <v>1259</v>
      </c>
      <c r="J294" s="31" t="s">
        <v>1140</v>
      </c>
      <c r="K294" s="31">
        <v>1</v>
      </c>
      <c r="L294" s="31" t="b">
        <v>1</v>
      </c>
      <c r="M294" s="31">
        <v>21</v>
      </c>
    </row>
    <row r="295" spans="1:13">
      <c r="A295" s="31">
        <v>632120</v>
      </c>
      <c r="B295" s="31">
        <v>460322804</v>
      </c>
      <c r="C295" s="32" t="s">
        <v>1260</v>
      </c>
      <c r="D295" s="32" t="s">
        <v>50</v>
      </c>
      <c r="E295" s="32" t="s">
        <v>1261</v>
      </c>
      <c r="F295" s="32" t="s">
        <v>1262</v>
      </c>
      <c r="G295" s="31">
        <v>4100</v>
      </c>
      <c r="H295" s="32" t="s">
        <v>1263</v>
      </c>
      <c r="I295" s="32" t="s">
        <v>1264</v>
      </c>
      <c r="J295" s="31" t="s">
        <v>1140</v>
      </c>
      <c r="K295" s="31">
        <v>1</v>
      </c>
      <c r="L295" s="31" t="b">
        <v>1</v>
      </c>
      <c r="M295" s="31">
        <v>21</v>
      </c>
    </row>
    <row r="296" spans="1:13">
      <c r="A296" s="31">
        <v>632122</v>
      </c>
      <c r="B296" s="31">
        <v>414002532</v>
      </c>
      <c r="C296" s="32" t="s">
        <v>1265</v>
      </c>
      <c r="D296" s="32" t="s">
        <v>50</v>
      </c>
      <c r="E296" s="32" t="s">
        <v>1266</v>
      </c>
      <c r="F296" s="32" t="s">
        <v>1267</v>
      </c>
      <c r="G296" s="31">
        <v>4000</v>
      </c>
      <c r="H296" s="32" t="s">
        <v>100</v>
      </c>
      <c r="I296" s="32" t="s">
        <v>1268</v>
      </c>
      <c r="J296" s="31" t="s">
        <v>1140</v>
      </c>
      <c r="K296" s="31">
        <v>1</v>
      </c>
      <c r="L296" s="31" t="b">
        <v>1</v>
      </c>
      <c r="M296" s="31">
        <v>21</v>
      </c>
    </row>
    <row r="297" spans="1:13">
      <c r="A297" s="31">
        <v>632124</v>
      </c>
      <c r="B297" s="31">
        <v>874941483</v>
      </c>
      <c r="C297" s="32" t="s">
        <v>1269</v>
      </c>
      <c r="D297" s="32" t="s">
        <v>43</v>
      </c>
      <c r="E297" s="32" t="s">
        <v>1270</v>
      </c>
      <c r="F297" s="32" t="s">
        <v>1271</v>
      </c>
      <c r="G297" s="31">
        <v>4684</v>
      </c>
      <c r="H297" s="32" t="s">
        <v>1272</v>
      </c>
      <c r="I297" s="32" t="s">
        <v>1273</v>
      </c>
      <c r="J297" s="31" t="s">
        <v>1140</v>
      </c>
      <c r="K297" s="31">
        <v>1</v>
      </c>
      <c r="L297" s="31" t="b">
        <v>1</v>
      </c>
      <c r="M297" s="31">
        <v>21</v>
      </c>
    </row>
    <row r="298" spans="1:13">
      <c r="A298" s="31">
        <v>632125</v>
      </c>
      <c r="B298" s="31">
        <v>415450703</v>
      </c>
      <c r="C298" s="32" t="s">
        <v>1274</v>
      </c>
      <c r="D298" s="32" t="s">
        <v>43</v>
      </c>
      <c r="E298" s="32" t="s">
        <v>1275</v>
      </c>
      <c r="F298" s="32" t="s">
        <v>1276</v>
      </c>
      <c r="G298" s="31">
        <v>4102</v>
      </c>
      <c r="H298" s="32" t="s">
        <v>1277</v>
      </c>
      <c r="I298" s="32" t="s">
        <v>1278</v>
      </c>
      <c r="J298" s="31" t="s">
        <v>1140</v>
      </c>
      <c r="K298" s="31">
        <v>1</v>
      </c>
      <c r="L298" s="31" t="b">
        <v>1</v>
      </c>
      <c r="M298" s="31">
        <v>21</v>
      </c>
    </row>
    <row r="299" spans="1:13">
      <c r="A299" s="31">
        <v>632126</v>
      </c>
      <c r="B299" s="31">
        <v>460362394</v>
      </c>
      <c r="C299" s="32" t="s">
        <v>1279</v>
      </c>
      <c r="D299" s="32" t="s">
        <v>50</v>
      </c>
      <c r="E299" s="32" t="s">
        <v>1280</v>
      </c>
      <c r="F299" s="32" t="s">
        <v>1281</v>
      </c>
      <c r="G299" s="31">
        <v>4920</v>
      </c>
      <c r="H299" s="32" t="s">
        <v>1282</v>
      </c>
      <c r="I299" s="32" t="s">
        <v>1283</v>
      </c>
      <c r="J299" s="31" t="s">
        <v>1140</v>
      </c>
      <c r="K299" s="31">
        <v>1</v>
      </c>
      <c r="L299" s="31" t="b">
        <v>0</v>
      </c>
      <c r="M299" s="31">
        <v>21</v>
      </c>
    </row>
    <row r="300" spans="1:13">
      <c r="A300" s="31">
        <v>632128</v>
      </c>
      <c r="B300" s="31">
        <v>424707174</v>
      </c>
      <c r="C300" s="32" t="s">
        <v>1284</v>
      </c>
      <c r="D300" s="32" t="s">
        <v>50</v>
      </c>
      <c r="E300" s="32" t="s">
        <v>1285</v>
      </c>
      <c r="F300" s="32" t="s">
        <v>1244</v>
      </c>
      <c r="G300" s="31">
        <v>4041</v>
      </c>
      <c r="H300" s="32" t="s">
        <v>1245</v>
      </c>
      <c r="I300" s="32" t="s">
        <v>1286</v>
      </c>
      <c r="J300" s="31" t="s">
        <v>1140</v>
      </c>
      <c r="K300" s="31">
        <v>1</v>
      </c>
      <c r="L300" s="31" t="b">
        <v>1</v>
      </c>
      <c r="M300" s="31">
        <v>21</v>
      </c>
    </row>
    <row r="301" spans="1:13">
      <c r="A301" s="31">
        <v>632129</v>
      </c>
      <c r="B301" s="31">
        <v>542668775</v>
      </c>
      <c r="C301" s="32" t="s">
        <v>1065</v>
      </c>
      <c r="D301" s="32" t="s">
        <v>50</v>
      </c>
      <c r="E301" s="32" t="s">
        <v>1066</v>
      </c>
      <c r="F301" s="32" t="s">
        <v>1067</v>
      </c>
      <c r="G301" s="31">
        <v>6000</v>
      </c>
      <c r="H301" s="32" t="s">
        <v>1068</v>
      </c>
      <c r="I301" s="32" t="s">
        <v>1069</v>
      </c>
      <c r="J301" s="31" t="s">
        <v>1140</v>
      </c>
      <c r="K301" s="31">
        <v>1</v>
      </c>
      <c r="L301" s="31" t="b">
        <v>1</v>
      </c>
      <c r="M301" s="31">
        <v>21</v>
      </c>
    </row>
    <row r="302" spans="1:13">
      <c r="A302" s="31">
        <v>632135</v>
      </c>
      <c r="B302" s="31">
        <v>418658928</v>
      </c>
      <c r="C302" s="32" t="s">
        <v>1287</v>
      </c>
      <c r="D302" s="32" t="s">
        <v>43</v>
      </c>
      <c r="E302" s="32" t="s">
        <v>1288</v>
      </c>
      <c r="F302" s="32" t="s">
        <v>1289</v>
      </c>
      <c r="G302" s="31">
        <v>7331</v>
      </c>
      <c r="H302" s="32" t="s">
        <v>794</v>
      </c>
      <c r="I302" s="32" t="s">
        <v>1290</v>
      </c>
      <c r="J302" s="31" t="s">
        <v>1140</v>
      </c>
      <c r="K302" s="31">
        <v>1</v>
      </c>
      <c r="L302" s="31" t="b">
        <v>1</v>
      </c>
      <c r="M302" s="31">
        <v>21</v>
      </c>
    </row>
    <row r="303" spans="1:13">
      <c r="A303" s="31">
        <v>632137</v>
      </c>
      <c r="B303" s="31">
        <v>434080443</v>
      </c>
      <c r="C303" s="32" t="s">
        <v>1291</v>
      </c>
      <c r="D303" s="32" t="s">
        <v>43</v>
      </c>
      <c r="E303" s="32" t="s">
        <v>1292</v>
      </c>
      <c r="F303" s="32" t="s">
        <v>1293</v>
      </c>
      <c r="G303" s="31">
        <v>4020</v>
      </c>
      <c r="H303" s="32" t="s">
        <v>1294</v>
      </c>
      <c r="I303" s="32" t="s">
        <v>1295</v>
      </c>
      <c r="J303" s="31" t="s">
        <v>1140</v>
      </c>
      <c r="K303" s="31">
        <v>1</v>
      </c>
      <c r="L303" s="31" t="b">
        <v>1</v>
      </c>
      <c r="M303" s="31">
        <v>21</v>
      </c>
    </row>
    <row r="304" spans="1:13">
      <c r="A304" s="31">
        <v>632138</v>
      </c>
      <c r="B304" s="31">
        <v>409201329</v>
      </c>
      <c r="C304" s="32" t="s">
        <v>1296</v>
      </c>
      <c r="D304" s="32" t="s">
        <v>50</v>
      </c>
      <c r="E304" s="32" t="s">
        <v>1297</v>
      </c>
      <c r="F304" s="32" t="s">
        <v>1298</v>
      </c>
      <c r="G304" s="31">
        <v>7011</v>
      </c>
      <c r="H304" s="32" t="s">
        <v>1299</v>
      </c>
      <c r="I304" s="32" t="s">
        <v>1300</v>
      </c>
      <c r="J304" s="31" t="s">
        <v>1140</v>
      </c>
      <c r="K304" s="31">
        <v>1</v>
      </c>
      <c r="L304" s="31" t="b">
        <v>0</v>
      </c>
      <c r="M304" s="31">
        <v>21</v>
      </c>
    </row>
    <row r="305" spans="1:13">
      <c r="A305" s="31">
        <v>632139</v>
      </c>
      <c r="B305" s="31">
        <v>441372467</v>
      </c>
      <c r="C305" s="32" t="s">
        <v>1301</v>
      </c>
      <c r="D305" s="32" t="s">
        <v>50</v>
      </c>
      <c r="E305" s="32" t="s">
        <v>1302</v>
      </c>
      <c r="F305" s="32" t="s">
        <v>591</v>
      </c>
      <c r="G305" s="31">
        <v>4900</v>
      </c>
      <c r="H305" s="32" t="s">
        <v>1303</v>
      </c>
      <c r="I305" s="32" t="s">
        <v>1304</v>
      </c>
      <c r="J305" s="31" t="s">
        <v>1140</v>
      </c>
      <c r="K305" s="31">
        <v>1</v>
      </c>
      <c r="L305" s="31" t="b">
        <v>0</v>
      </c>
      <c r="M305" s="31">
        <v>21</v>
      </c>
    </row>
    <row r="306" spans="1:13">
      <c r="A306" s="31">
        <v>632143</v>
      </c>
      <c r="B306" s="31">
        <v>460065753</v>
      </c>
      <c r="C306" s="32" t="s">
        <v>1305</v>
      </c>
      <c r="D306" s="32" t="s">
        <v>50</v>
      </c>
      <c r="E306" s="32" t="s">
        <v>1306</v>
      </c>
      <c r="F306" s="32" t="s">
        <v>1307</v>
      </c>
      <c r="G306" s="31">
        <v>4000</v>
      </c>
      <c r="H306" s="32" t="s">
        <v>100</v>
      </c>
      <c r="I306" s="32" t="s">
        <v>1308</v>
      </c>
      <c r="J306" s="31" t="s">
        <v>1140</v>
      </c>
      <c r="K306" s="31">
        <v>1</v>
      </c>
      <c r="L306" s="31" t="b">
        <v>1</v>
      </c>
      <c r="M306" s="31">
        <v>21</v>
      </c>
    </row>
    <row r="307" spans="1:13">
      <c r="A307" s="31">
        <v>632144</v>
      </c>
      <c r="B307" s="31">
        <v>458205432</v>
      </c>
      <c r="C307" s="32" t="s">
        <v>1309</v>
      </c>
      <c r="D307" s="32" t="s">
        <v>50</v>
      </c>
      <c r="E307" s="32" t="s">
        <v>1310</v>
      </c>
      <c r="F307" s="32" t="s">
        <v>1311</v>
      </c>
      <c r="G307" s="31">
        <v>6044</v>
      </c>
      <c r="H307" s="32" t="s">
        <v>1312</v>
      </c>
      <c r="I307" s="32" t="s">
        <v>1313</v>
      </c>
      <c r="J307" s="31" t="s">
        <v>1140</v>
      </c>
      <c r="K307" s="31">
        <v>1</v>
      </c>
      <c r="L307" s="31" t="b">
        <v>0</v>
      </c>
      <c r="M307" s="31">
        <v>21</v>
      </c>
    </row>
    <row r="308" spans="1:13">
      <c r="A308" s="31">
        <v>632147</v>
      </c>
      <c r="B308" s="31">
        <v>456157148</v>
      </c>
      <c r="C308" s="32" t="s">
        <v>1314</v>
      </c>
      <c r="D308" s="32" t="s">
        <v>50</v>
      </c>
      <c r="E308" s="32" t="s">
        <v>1315</v>
      </c>
      <c r="F308" s="32" t="s">
        <v>1316</v>
      </c>
      <c r="G308" s="31">
        <v>6990</v>
      </c>
      <c r="H308" s="32" t="s">
        <v>1317</v>
      </c>
      <c r="I308" s="32" t="s">
        <v>1318</v>
      </c>
      <c r="J308" s="31" t="s">
        <v>1140</v>
      </c>
      <c r="K308" s="31">
        <v>1</v>
      </c>
      <c r="L308" s="31" t="b">
        <v>0</v>
      </c>
      <c r="M308" s="31">
        <v>21</v>
      </c>
    </row>
    <row r="309" spans="1:13">
      <c r="A309" s="31">
        <v>632148</v>
      </c>
      <c r="B309" s="31">
        <v>446997081</v>
      </c>
      <c r="C309" s="32" t="s">
        <v>1319</v>
      </c>
      <c r="D309" s="32" t="s">
        <v>43</v>
      </c>
      <c r="E309" s="32" t="s">
        <v>1320</v>
      </c>
      <c r="F309" s="32" t="s">
        <v>1321</v>
      </c>
      <c r="G309" s="31">
        <v>6830</v>
      </c>
      <c r="H309" s="32" t="s">
        <v>1322</v>
      </c>
      <c r="I309" s="32" t="s">
        <v>1323</v>
      </c>
      <c r="J309" s="31" t="s">
        <v>1140</v>
      </c>
      <c r="K309" s="31">
        <v>1</v>
      </c>
      <c r="L309" s="31" t="b">
        <v>1</v>
      </c>
      <c r="M309" s="31">
        <v>21</v>
      </c>
    </row>
    <row r="310" spans="1:13">
      <c r="A310" s="31">
        <v>632152</v>
      </c>
      <c r="B310" s="31">
        <v>863787374</v>
      </c>
      <c r="C310" s="32" t="s">
        <v>1324</v>
      </c>
      <c r="D310" s="32" t="s">
        <v>50</v>
      </c>
      <c r="E310" s="32" t="s">
        <v>1325</v>
      </c>
      <c r="F310" s="32" t="s">
        <v>1326</v>
      </c>
      <c r="G310" s="31">
        <v>6180</v>
      </c>
      <c r="H310" s="32" t="s">
        <v>1327</v>
      </c>
      <c r="I310" s="32" t="s">
        <v>1328</v>
      </c>
      <c r="J310" s="31" t="s">
        <v>1140</v>
      </c>
      <c r="K310" s="31">
        <v>1</v>
      </c>
      <c r="L310" s="31" t="b">
        <v>1</v>
      </c>
      <c r="M310" s="31">
        <v>21</v>
      </c>
    </row>
    <row r="311" spans="1:13">
      <c r="A311" s="31">
        <v>632154</v>
      </c>
      <c r="B311" s="31">
        <v>410901106</v>
      </c>
      <c r="C311" s="32" t="s">
        <v>1329</v>
      </c>
      <c r="D311" s="32" t="s">
        <v>43</v>
      </c>
      <c r="E311" s="32" t="s">
        <v>1330</v>
      </c>
      <c r="F311" s="32" t="s">
        <v>1331</v>
      </c>
      <c r="G311" s="31">
        <v>4800</v>
      </c>
      <c r="H311" s="32" t="s">
        <v>313</v>
      </c>
      <c r="I311" s="32" t="s">
        <v>1332</v>
      </c>
      <c r="J311" s="31" t="s">
        <v>1140</v>
      </c>
      <c r="K311" s="31">
        <v>1</v>
      </c>
      <c r="L311" s="31" t="b">
        <v>0</v>
      </c>
      <c r="M311" s="31">
        <v>21</v>
      </c>
    </row>
    <row r="312" spans="1:13">
      <c r="A312" s="34">
        <v>632157</v>
      </c>
      <c r="B312" s="34">
        <v>460362394</v>
      </c>
      <c r="C312" s="35" t="s">
        <v>1333</v>
      </c>
      <c r="D312" s="35" t="s">
        <v>50</v>
      </c>
      <c r="E312" s="35" t="s">
        <v>1280</v>
      </c>
      <c r="F312" s="35" t="s">
        <v>1281</v>
      </c>
      <c r="G312" s="34">
        <v>4920</v>
      </c>
      <c r="H312" s="35" t="s">
        <v>1282</v>
      </c>
      <c r="I312" s="35" t="s">
        <v>1283</v>
      </c>
      <c r="J312" s="34" t="s">
        <v>1140</v>
      </c>
      <c r="K312" s="31">
        <v>1</v>
      </c>
      <c r="L312" s="34" t="b">
        <v>0</v>
      </c>
      <c r="M312" s="31">
        <v>21</v>
      </c>
    </row>
  </sheetData>
  <hyperlinks>
    <hyperlink ref="I286" r:id="rId1" xr:uid="{A2119BE6-4474-4E5A-ABB8-D8F0FFA486B5}"/>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E9C91-7D4D-46D9-A289-1C67ABBFC04C}">
  <dimension ref="A1:I8"/>
  <sheetViews>
    <sheetView workbookViewId="0">
      <selection activeCell="H11" sqref="H11"/>
    </sheetView>
  </sheetViews>
  <sheetFormatPr baseColWidth="10" defaultColWidth="11.44140625" defaultRowHeight="14.4"/>
  <cols>
    <col min="7" max="7" width="18" customWidth="1"/>
    <col min="8" max="8" width="13.109375" customWidth="1"/>
    <col min="9" max="9" width="15.33203125" customWidth="1"/>
  </cols>
  <sheetData>
    <row r="1" spans="1:9" ht="57.6">
      <c r="A1" s="23" t="s">
        <v>1334</v>
      </c>
      <c r="B1" s="23" t="s">
        <v>1335</v>
      </c>
      <c r="C1" s="23" t="s">
        <v>1336</v>
      </c>
      <c r="D1" s="23" t="s">
        <v>1337</v>
      </c>
      <c r="F1" t="s">
        <v>1338</v>
      </c>
      <c r="G1" t="s">
        <v>1339</v>
      </c>
      <c r="H1" t="s">
        <v>1351</v>
      </c>
      <c r="I1" t="s">
        <v>1350</v>
      </c>
    </row>
    <row r="2" spans="1:9">
      <c r="A2">
        <v>2019</v>
      </c>
      <c r="B2">
        <v>1</v>
      </c>
      <c r="C2" s="24">
        <v>482.12</v>
      </c>
      <c r="D2" s="24">
        <v>500</v>
      </c>
      <c r="F2">
        <v>21</v>
      </c>
      <c r="G2" t="s">
        <v>1340</v>
      </c>
      <c r="I2">
        <v>5001660187</v>
      </c>
    </row>
    <row r="3" spans="1:9">
      <c r="A3">
        <v>2020</v>
      </c>
      <c r="B3">
        <f>1*3/12+1.02*9/12</f>
        <v>1.0150000000000001</v>
      </c>
      <c r="C3" s="24">
        <v>489.35</v>
      </c>
      <c r="D3" s="24">
        <v>507.5</v>
      </c>
      <c r="F3">
        <v>22</v>
      </c>
      <c r="G3" t="s">
        <v>1341</v>
      </c>
      <c r="I3">
        <v>500166055</v>
      </c>
    </row>
    <row r="4" spans="1:9">
      <c r="A4">
        <v>2021</v>
      </c>
      <c r="B4">
        <f>1.02*9/12+1.0404*3/12</f>
        <v>1.0251000000000001</v>
      </c>
      <c r="C4" s="24">
        <v>494.22</v>
      </c>
      <c r="D4" s="24">
        <v>512.54999999999995</v>
      </c>
      <c r="F4">
        <v>23</v>
      </c>
      <c r="G4" t="s">
        <v>1342</v>
      </c>
      <c r="I4">
        <v>5001660187</v>
      </c>
    </row>
    <row r="5" spans="1:9">
      <c r="A5">
        <v>2022</v>
      </c>
      <c r="B5">
        <f>1.0404*1/12+1.0612*2/12+1.0824*2/12+1.1041*3/12+1.1262*3/12+1.1487*1/12</f>
        <v>1.0972666666666666</v>
      </c>
      <c r="C5" s="24">
        <v>529.01</v>
      </c>
      <c r="D5" s="24">
        <v>548.63</v>
      </c>
      <c r="F5">
        <v>24</v>
      </c>
      <c r="G5" t="s">
        <v>1343</v>
      </c>
      <c r="I5">
        <v>500166055</v>
      </c>
    </row>
    <row r="6" spans="1:9">
      <c r="A6">
        <v>2023</v>
      </c>
      <c r="B6">
        <v>1.1736500000000001</v>
      </c>
      <c r="C6" s="24">
        <v>565.84</v>
      </c>
      <c r="D6" s="24">
        <v>586.83000000000004</v>
      </c>
    </row>
    <row r="7" spans="1:9">
      <c r="A7">
        <v>2024</v>
      </c>
      <c r="C7" s="41"/>
      <c r="D7" s="41"/>
    </row>
    <row r="8" spans="1:9">
      <c r="A8">
        <v>2025</v>
      </c>
      <c r="C8" s="41">
        <v>597.5</v>
      </c>
      <c r="D8" s="41">
        <v>619.66</v>
      </c>
    </row>
  </sheetData>
  <phoneticPr fontId="10" type="noConversion"/>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ercice xmlns="87cb0adf-676e-44ce-9015-52ee2404b255">2023</Exercice>
    <Avis_CSA xmlns="ae15fa5f-b403-4381-a580-09fbf140b541">Favorable</Avis_CSA>
    <TYPE_DOS xmlns="ae15fa5f-b403-4381-a580-09fbf140b541">Modèle</TYPE_DOS>
    <SUIVI_pièce xmlns="87cb0adf-676e-44ce-9015-52ee2404b255">Reçu</SUIVI_pièce>
    <REF_DC xmlns="ae15fa5f-b403-4381-a580-09fbf140b541" xsi:nil="true"/>
    <MontantDC xmlns="ae15fa5f-b403-4381-a580-09fbf140b541" xsi:nil="true"/>
    <Att_D_x00e9_but xmlns="ae15fa5f-b403-4381-a580-09fbf140b541" xsi:nil="true"/>
    <lcf76f155ced4ddcb4097134ff3c332f xmlns="ae15fa5f-b403-4381-a580-09fbf140b541">
      <Terms xmlns="http://schemas.microsoft.com/office/infopath/2007/PartnerControls"/>
    </lcf76f155ced4ddcb4097134ff3c332f>
    <TYPE_AGR xmlns="ae15fa5f-b403-4381-a580-09fbf140b541" xsi:nil="true"/>
    <Att_fin xmlns="ae15fa5f-b403-4381-a580-09fbf140b541" xsi:nil="true"/>
    <Perso_remarque xmlns="ae15fa5f-b403-4381-a580-09fbf140b541" xsi:nil="true"/>
    <RemarqueCSA xmlns="ae15fa5f-b403-4381-a580-09fbf140b541" xsi:nil="true"/>
    <OP xmlns="ae15fa5f-b403-4381-a580-09fbf140b541" xsi:nil="true"/>
    <Eng_J xmlns="ae15fa5f-b403-4381-a580-09fbf140b541" xsi:nil="true"/>
    <Date_planning xmlns="ae15fa5f-b403-4381-a580-09fbf140b541" xsi:nil="true"/>
    <Datestatuts xmlns="ae15fa5f-b403-4381-a580-09fbf140b541" xsi:nil="true"/>
    <PO xmlns="ae15fa5f-b403-4381-a580-09fbf140b541" xsi:nil="true"/>
    <COM_ID xmlns="ae15fa5f-b403-4381-a580-09fbf140b541" xsi:nil="true"/>
    <Secteur xmlns="ae15fa5f-b403-4381-a580-09fbf140b541" xsi:nil="true"/>
    <TaxCatchAll xmlns="87cb0adf-676e-44ce-9015-52ee2404b255" xsi:nil="true"/>
    <_Flow_SignoffStatus xmlns="ae15fa5f-b403-4381-a580-09fbf140b54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c D A A B Q S w M E F A A C A A g A p 1 q J W 7 A m k b q n A A A A 9 w A A A B I A H A B D b 2 5 m a W c v U G F j a 2 F n Z S 5 4 b W w g o h g A K K A U A A A A A A A A A A A A A A A A A A A A A A A A A A A A h Y 9 B D o I w F E S v Q r q n L W A M k k 9 J N O 4 k M T E x b k k t 0 A j F t M V y N x c e y S u I U d S d y 3 n z F j P 3 6 w 2 y o W 2 8 i 9 B G d i p F A a b I E 4 p 3 R 6 m q F P W 2 9 G O U M d g W / F R U w h t l Z Z L B H F N U W 3 t O C H H O Y R f h T l c k p D Q g h 3 y z 4 7 V o C / S R 5 X / Z l 8 r Y Q n G B G O x f Y 1 i I g x n F 8 0 U c Y Q p k o p B L 9 T X C c f C z / Y G w 6 h v b a 8 F K 7 S / X Q K Y I 5 H 2 C P Q B Q S w M E F A A C A A g A p 1 q J 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d a i V s o i k e 4 D g A A A B E A A A A T A B w A R m 9 y b X V s Y X M v U 2 V j d G l v b j E u b S C i G A A o o B Q A A A A A A A A A A A A A A A A A A A A A A A A A A A A r T k 0 u y c z P U w i G 0 I b W A F B L A Q I t A B Q A A g A I A K d a i V u w J p G 6 p w A A A P c A A A A S A A A A A A A A A A A A A A A A A A A A A A B D b 2 5 m a W c v U G F j a 2 F n Z S 5 4 b W x Q S w E C L Q A U A A I A C A C n W o l b D 8 r p q 6 Q A A A D p A A A A E w A A A A A A A A A A A A A A A A D z A A A A W 0 N v b n R l b n R f V H l w Z X N d L n h t b F B L A Q I t A B Q A A g A I A K d a i V s 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T 4 q / L F S 4 G T L X H / R m N 5 X h L A A A A A A I A A A A A A B B m A A A A A Q A A I A A A A C e 9 m h + e b C 2 j i j A v o x x K p N E n G U T d w I O Y Z z 2 Q m q Z Z e Z 3 s A A A A A A 6 A A A A A A g A A I A A A A I 4 m H E 5 G N Q Z 3 k H U D y X P 3 P U H F Y N 7 K l + J S E B h H 8 3 t e W o d c U A A A A L H Q P y V n f n E 5 e l R d 2 D u a P O + B 9 F r y m Q J f A f m Z B b Y m r + G 7 1 Q 6 Y 3 i N N j p N l L T b 0 q 1 I N X / v U + w 5 p 9 D y x q E / c U l 2 Y U 7 D 3 Q 8 3 R u j 0 a x 0 s 1 D Y R A p O S e Q A A A A C j E q R B 8 n U R K s E x Z + a U S v B e F W F V f d m t r z V e U U 4 m x e V b B n c 7 2 4 n J f T J h 7 v o O q c H c W Z r V A / L m s h p F j Z Y d c q q 4 5 8 h 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7B96120F6962F4A9FB63455DDF13C7B" ma:contentTypeVersion="65" ma:contentTypeDescription="Crée un document." ma:contentTypeScope="" ma:versionID="2facc1c33ff9a71298b24e5a85e416f2">
  <xsd:schema xmlns:xsd="http://www.w3.org/2001/XMLSchema" xmlns:xs="http://www.w3.org/2001/XMLSchema" xmlns:p="http://schemas.microsoft.com/office/2006/metadata/properties" xmlns:ns2="ae15fa5f-b403-4381-a580-09fbf140b541" xmlns:ns3="87cb0adf-676e-44ce-9015-52ee2404b255" targetNamespace="http://schemas.microsoft.com/office/2006/metadata/properties" ma:root="true" ma:fieldsID="108d501c9e1816ce2a0482e8b19e8d18" ns2:_="" ns3:_="">
    <xsd:import namespace="ae15fa5f-b403-4381-a580-09fbf140b541"/>
    <xsd:import namespace="87cb0adf-676e-44ce-9015-52ee2404b255"/>
    <xsd:element name="properties">
      <xsd:complexType>
        <xsd:sequence>
          <xsd:element name="documentManagement">
            <xsd:complexType>
              <xsd:all>
                <xsd:element ref="ns2:TYPE_DOS"/>
                <xsd:element ref="ns2:COM_ID" minOccurs="0"/>
                <xsd:element ref="ns2:Avis_CSA" minOccurs="0"/>
                <xsd:element ref="ns2:RemarqueCSA" minOccurs="0"/>
                <xsd:element ref="ns2:OP" minOccurs="0"/>
                <xsd:element ref="ns2:_Flow_SignoffStatus" minOccurs="0"/>
                <xsd:element ref="ns2:Att_fin" minOccurs="0"/>
                <xsd:element ref="ns2:Secteur" minOccurs="0"/>
                <xsd:element ref="ns2:Att_D_x00e9_but" minOccurs="0"/>
                <xsd:element ref="ns2:Date_planning" minOccurs="0"/>
                <xsd:element ref="ns2:Datestatuts" minOccurs="0"/>
                <xsd:element ref="ns2:Eng_J"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FastMetadata" minOccurs="0"/>
                <xsd:element ref="ns2:MediaServiceObjectDetectorVersions" minOccurs="0"/>
                <xsd:element ref="ns2:COM_ID_x003a__x0020_RW_COM" minOccurs="0"/>
                <xsd:element ref="ns2:COM_ID_x003a__x0020_Date_COM" minOccurs="0"/>
                <xsd:element ref="ns2:COM_ID_x003a__x0020_remarque" minOccurs="0"/>
                <xsd:element ref="ns2:MediaServiceMetadata" minOccurs="0"/>
                <xsd:element ref="ns2:OP_x003a__x0020_AGR_LIB" minOccurs="0"/>
                <xsd:element ref="ns2:MediaServiceSearchProperties" minOccurs="0"/>
                <xsd:element ref="ns2:Eng_J_x003a_INTITULE" minOccurs="0"/>
                <xsd:element ref="ns2:Eng_J_x003a_Exercice" minOccurs="0"/>
                <xsd:element ref="ns2:Eng_J_x003a_Visa" minOccurs="0"/>
                <xsd:element ref="ns2:Eng_J_x003a_DF" minOccurs="0"/>
                <xsd:element ref="ns2:MontantDC" minOccurs="0"/>
                <xsd:element ref="ns2:PO" minOccurs="0"/>
                <xsd:element ref="ns2:PO_x003a__x0020_PO_LIB" minOccurs="0"/>
                <xsd:element ref="ns2:MediaServiceDateTaken" minOccurs="0"/>
                <xsd:element ref="ns2:TYPE_AGR" minOccurs="0"/>
                <xsd:element ref="ns3:Exercice" minOccurs="0"/>
                <xsd:element ref="ns3:SUIVI_pièce" minOccurs="0"/>
                <xsd:element ref="ns2:Perso_remarque" minOccurs="0"/>
                <xsd:element ref="ns2:REF_DC" minOccurs="0"/>
                <xsd:element ref="ns2:REF_DC_x003a__x0020_DC_ANNEEL" minOccurs="0"/>
                <xsd:element ref="ns2:REF_DC_x003a__x0020_DC_MONTANT" minOccurs="0"/>
                <xsd:element ref="ns2:REF_DC_x003a__x0020_DC_VISA" minOccurs="0"/>
                <xsd:element ref="ns3:SharedWithUsers" minOccurs="0"/>
                <xsd:element ref="ns3:SharedWithDetails" minOccurs="0"/>
                <xsd:element ref="ns2:REF_DC_x003a__x0020_DC_SITU" minOccurs="0"/>
                <xsd:element ref="ns2:REF_DC_x003a__x0020_DC_LIQ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5fa5f-b403-4381-a580-09fbf140b541" elementFormDefault="qualified">
    <xsd:import namespace="http://schemas.microsoft.com/office/2006/documentManagement/types"/>
    <xsd:import namespace="http://schemas.microsoft.com/office/infopath/2007/PartnerControls"/>
    <xsd:element name="TYPE_DOS" ma:index="1" ma:displayName="TYPE_DOS" ma:default="Autre" ma:format="Dropdown" ma:indexed="true" ma:internalName="TYPE_DOS">
      <xsd:simpleType>
        <xsd:restriction base="dms:Choice">
          <xsd:enumeration value="Inspection"/>
          <xsd:enumeration value="Subvention"/>
          <xsd:enumeration value="Modèle"/>
          <xsd:enumeration value="Rapport"/>
          <xsd:enumeration value="Textes"/>
          <xsd:enumeration value="Liste"/>
          <xsd:enumeration value="Autre"/>
          <xsd:enumeration value="ICON"/>
        </xsd:restriction>
      </xsd:simpleType>
    </xsd:element>
    <xsd:element name="COM_ID" ma:index="3" nillable="true" ma:displayName="COM_ID" ma:format="Dropdown" ma:list="ba653cff-be45-4cd1-b79d-4d61f83b1955" ma:internalName="COM_ID" ma:readOnly="false" ma:showField="COM_ID">
      <xsd:simpleType>
        <xsd:restriction base="dms:Lookup"/>
      </xsd:simpleType>
    </xsd:element>
    <xsd:element name="Avis_CSA" ma:index="4" nillable="true" ma:displayName="Avis_CSA" ma:default="Favorable" ma:format="Dropdown" ma:internalName="Avis_CSA" ma:readOnly="false">
      <xsd:simpleType>
        <xsd:restriction base="dms:Choice">
          <xsd:enumeration value="Favorable"/>
          <xsd:enumeration value="Défavorable"/>
          <xsd:enumeration value="Report"/>
          <xsd:enumeration value="Mitigé"/>
        </xsd:restriction>
      </xsd:simpleType>
    </xsd:element>
    <xsd:element name="RemarqueCSA" ma:index="5" nillable="true" ma:displayName="RemarqueCSA" ma:format="Dropdown" ma:internalName="RemarqueCSA" ma:readOnly="false">
      <xsd:simpleType>
        <xsd:restriction base="dms:Note">
          <xsd:maxLength value="255"/>
        </xsd:restriction>
      </xsd:simpleType>
    </xsd:element>
    <xsd:element name="OP" ma:index="6" nillable="true" ma:displayName="OP" ma:format="Dropdown" ma:indexed="true" ma:list="528ac69a-111c-4068-b0d8-f694cab0fa33" ma:internalName="OP" ma:showField="AGR_ID">
      <xsd:simpleType>
        <xsd:restriction base="dms:Lookup"/>
      </xsd:simpleType>
    </xsd:element>
    <xsd:element name="_Flow_SignoffStatus" ma:index="7" nillable="true" ma:displayName="État de validation" ma:internalName="_x00c9_tat_x0020_de_x0020_validation" ma:readOnly="false">
      <xsd:simpleType>
        <xsd:restriction base="dms:Text"/>
      </xsd:simpleType>
    </xsd:element>
    <xsd:element name="Att_fin" ma:index="9" nillable="true" ma:displayName="Att_fin" ma:format="DateOnly" ma:internalName="Att_fin" ma:readOnly="false">
      <xsd:simpleType>
        <xsd:restriction base="dms:DateTime"/>
      </xsd:simpleType>
    </xsd:element>
    <xsd:element name="Secteur" ma:index="10" nillable="true" ma:displayName="Secteur" ma:format="Dropdown" ma:internalName="Secteur" ma:readOnly="false">
      <xsd:simpleType>
        <xsd:restriction base="dms:Choice">
          <xsd:enumeration value="SIS"/>
          <xsd:enumeration value="SMD"/>
          <xsd:enumeration value="CDR OCE"/>
          <xsd:enumeration value="Facultatif"/>
        </xsd:restriction>
      </xsd:simpleType>
    </xsd:element>
    <xsd:element name="Att_D_x00e9_but" ma:index="11" nillable="true" ma:displayName="Att_Début" ma:format="DateOnly" ma:internalName="Att_D_x00e9_but" ma:readOnly="false">
      <xsd:simpleType>
        <xsd:restriction base="dms:DateTime"/>
      </xsd:simpleType>
    </xsd:element>
    <xsd:element name="Date_planning" ma:index="12" nillable="true" ma:displayName="Date_planning" ma:format="DateOnly" ma:internalName="Date_planning" ma:readOnly="false">
      <xsd:simpleType>
        <xsd:restriction base="dms:DateTime"/>
      </xsd:simpleType>
    </xsd:element>
    <xsd:element name="Datestatuts" ma:index="13" nillable="true" ma:displayName="Date statuts" ma:format="DateOnly" ma:internalName="Datestatuts" ma:readOnly="false">
      <xsd:simpleType>
        <xsd:restriction base="dms:DateTime"/>
      </xsd:simpleType>
    </xsd:element>
    <xsd:element name="Eng_J" ma:index="14" nillable="true" ma:displayName="Eng_J" ma:list="{7468fbe8-c469-48a4-8ed2-759a58de5e23}" ma:internalName="Eng_J" ma:readOnly="false" ma:showField="ENG_EJ">
      <xsd:simpleType>
        <xsd:restriction base="dms:Lookup"/>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cc4018d8-b214-4a48-af45-02710e18d61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COM_ID_x003a__x0020_RW_COM" ma:index="25" nillable="true" ma:displayName="COM_ID: RW_COM" ma:format="Dropdown" ma:hidden="true" ma:list="ba653cff-be45-4cd1-b79d-4d61f83b1955" ma:internalName="COM_ID_x003a__x0020_RW_COM" ma:readOnly="true" ma:showField="Title">
      <xsd:simpleType>
        <xsd:restriction base="dms:Lookup"/>
      </xsd:simpleType>
    </xsd:element>
    <xsd:element name="COM_ID_x003a__x0020_Date_COM" ma:index="26" nillable="true" ma:displayName="COM_ID: Date_COM" ma:format="Dropdown" ma:hidden="true" ma:list="ba653cff-be45-4cd1-b79d-4d61f83b1955" ma:internalName="COM_ID_x003a__x0020_Date_COM" ma:readOnly="true" ma:showField="Date_COM">
      <xsd:simpleType>
        <xsd:restriction base="dms:Lookup"/>
      </xsd:simpleType>
    </xsd:element>
    <xsd:element name="COM_ID_x003a__x0020_remarque" ma:index="27" nillable="true" ma:displayName="COM_ID: remarque" ma:format="Dropdown" ma:hidden="true" ma:list="ba653cff-be45-4cd1-b79d-4d61f83b1955" ma:internalName="COM_ID_x003a__x0020_remarque" ma:readOnly="true" ma:showField="remarque">
      <xsd:simpleType>
        <xsd:restriction base="dms:Lookup"/>
      </xsd:simpleType>
    </xsd:element>
    <xsd:element name="MediaServiceMetadata" ma:index="28" nillable="true" ma:displayName="MediaServiceMetadata" ma:hidden="true" ma:internalName="MediaServiceMetadata" ma:readOnly="true">
      <xsd:simpleType>
        <xsd:restriction base="dms:Note"/>
      </xsd:simpleType>
    </xsd:element>
    <xsd:element name="OP_x003a__x0020_AGR_LIB" ma:index="29" nillable="true" ma:displayName="OP: AGR_LIB" ma:hidden="true" ma:list="528ac69a-111c-4068-b0d8-f694cab0fa33" ma:internalName="OP_x003a__x0020_AGR_LIB" ma:readOnly="true" ma:showField="Title">
      <xsd:simpleType>
        <xsd:restriction base="dms:Lookup"/>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Eng_J_x003a_INTITULE" ma:index="33" nillable="true" ma:displayName="Eng_J:INTITULE" ma:hidden="true" ma:list="{7468fbe8-c469-48a4-8ed2-759a58de5e23}" ma:internalName="Eng_J_x003a_INTITULE" ma:readOnly="true" ma:showField="Title" ma:web="87cb0adf-676e-44ce-9015-52ee2404b255">
      <xsd:simpleType>
        <xsd:restriction base="dms:Lookup"/>
      </xsd:simpleType>
    </xsd:element>
    <xsd:element name="Eng_J_x003a_Exercice" ma:index="34" nillable="true" ma:displayName="Eng_J:Exercice" ma:hidden="true" ma:list="{7468fbe8-c469-48a4-8ed2-759a58de5e23}" ma:internalName="Eng_J_x003a_Exercice" ma:readOnly="true" ma:showField="Exercice" ma:web="87cb0adf-676e-44ce-9015-52ee2404b255">
      <xsd:simpleType>
        <xsd:restriction base="dms:Lookup"/>
      </xsd:simpleType>
    </xsd:element>
    <xsd:element name="Eng_J_x003a_Visa" ma:index="35" nillable="true" ma:displayName="Eng_J:Visa" ma:hidden="true" ma:list="{7468fbe8-c469-48a4-8ed2-759a58de5e23}" ma:internalName="Eng_J_x003a_Visa" ma:readOnly="true" ma:showField="Visa" ma:web="87cb0adf-676e-44ce-9015-52ee2404b255">
      <xsd:simpleType>
        <xsd:restriction base="dms:Lookup"/>
      </xsd:simpleType>
    </xsd:element>
    <xsd:element name="Eng_J_x003a_DF" ma:index="36" nillable="true" ma:displayName="Eng_J:DF" ma:hidden="true" ma:list="{7468fbe8-c469-48a4-8ed2-759a58de5e23}" ma:internalName="Eng_J_x003a_DF" ma:readOnly="true" ma:showField="DF" ma:web="87cb0adf-676e-44ce-9015-52ee2404b255">
      <xsd:simpleType>
        <xsd:restriction base="dms:Lookup"/>
      </xsd:simpleType>
    </xsd:element>
    <xsd:element name="MontantDC" ma:index="38" nillable="true" ma:displayName="MontantDC" ma:decimals="2" ma:format="Dropdown" ma:internalName="MontantDC" ma:percentage="FALSE">
      <xsd:simpleType>
        <xsd:restriction base="dms:Number"/>
      </xsd:simpleType>
    </xsd:element>
    <xsd:element name="PO" ma:index="39" nillable="true" ma:displayName="PO" ma:format="Dropdown" ma:list="45082860-fe57-4254-8c00-d40c04fe7813" ma:internalName="PO" ma:showField="PO_BCE_ID">
      <xsd:simpleType>
        <xsd:restriction base="dms:Lookup"/>
      </xsd:simpleType>
    </xsd:element>
    <xsd:element name="PO_x003a__x0020_PO_LIB" ma:index="40" nillable="true" ma:displayName="PO: PO_LIB" ma:format="Dropdown" ma:list="45082860-fe57-4254-8c00-d40c04fe7813" ma:internalName="PO_x003a__x0020_PO_LIB" ma:readOnly="true" ma:showField="Title">
      <xsd:simpleType>
        <xsd:restriction base="dms:Lookup"/>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TYPE_AGR" ma:index="42" nillable="true" ma:displayName="TYPE_AGR" ma:format="Dropdown" ma:internalName="TYPE_AGR">
      <xsd:simpleType>
        <xsd:restriction base="dms:Choice">
          <xsd:enumeration value="Nouvel Agr"/>
          <xsd:enumeration value="Retrait Agr"/>
          <xsd:enumeration value="Suspension AGr"/>
        </xsd:restriction>
      </xsd:simpleType>
    </xsd:element>
    <xsd:element name="Perso_remarque" ma:index="45" nillable="true" ma:displayName="RemarqueAdd" ma:format="Dropdown" ma:internalName="Perso_remarque">
      <xsd:simpleType>
        <xsd:restriction base="dms:Note">
          <xsd:maxLength value="255"/>
        </xsd:restriction>
      </xsd:simpleType>
    </xsd:element>
    <xsd:element name="REF_DC" ma:index="46" nillable="true" ma:displayName="REF_DC" ma:format="Dropdown" ma:list="fab613ed-2758-47a1-82a1-404bf2dd7031" ma:internalName="REF_DC" ma:showField="Title">
      <xsd:simpleType>
        <xsd:restriction base="dms:Lookup"/>
      </xsd:simpleType>
    </xsd:element>
    <xsd:element name="REF_DC_x003a__x0020_DC_ANNEEL" ma:index="47" nillable="true" ma:displayName="REF_DC: DC_ANNEEL" ma:format="Dropdown" ma:list="fab613ed-2758-47a1-82a1-404bf2dd7031" ma:internalName="REF_DC_x003a__x0020_DC_ANNEEL" ma:readOnly="true" ma:showField="DC_ANNEEL">
      <xsd:simpleType>
        <xsd:restriction base="dms:Lookup"/>
      </xsd:simpleType>
    </xsd:element>
    <xsd:element name="REF_DC_x003a__x0020_DC_MONTANT" ma:index="48" nillable="true" ma:displayName="REF_DC: DC_MONTANT" ma:format="Dropdown" ma:list="fab613ed-2758-47a1-82a1-404bf2dd7031" ma:internalName="REF_DC_x003a__x0020_DC_MONTANT" ma:readOnly="true" ma:showField="DC_MONTANT">
      <xsd:simpleType>
        <xsd:restriction base="dms:Lookup"/>
      </xsd:simpleType>
    </xsd:element>
    <xsd:element name="REF_DC_x003a__x0020_DC_VISA" ma:index="49" nillable="true" ma:displayName="REF_DC: DC_VISA" ma:format="Dropdown" ma:list="fab613ed-2758-47a1-82a1-404bf2dd7031" ma:internalName="REF_DC_x003a__x0020_DC_VISA" ma:readOnly="true" ma:showField="DC_VISA">
      <xsd:simpleType>
        <xsd:restriction base="dms:Lookup"/>
      </xsd:simpleType>
    </xsd:element>
    <xsd:element name="REF_DC_x003a__x0020_DC_SITU" ma:index="52" nillable="true" ma:displayName="REF_DC: DC_SITU" ma:format="Dropdown" ma:list="fab613ed-2758-47a1-82a1-404bf2dd7031" ma:internalName="REF_DC_x003a__x0020_DC_SITU" ma:readOnly="true" ma:showField="DC_SITU">
      <xsd:simpleType>
        <xsd:restriction base="dms:Lookup"/>
      </xsd:simpleType>
    </xsd:element>
    <xsd:element name="REF_DC_x003a__x0020_DC_LIQ_DATE" ma:index="53" nillable="true" ma:displayName="REF_DC: DC_LIQ_DATE" ma:format="Dropdown" ma:list="fab613ed-2758-47a1-82a1-404bf2dd7031" ma:internalName="REF_DC_x003a__x0020_DC_LIQ_DATE" ma:readOnly="true" ma:showField="DC_LIQ_DAT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87cb0adf-676e-44ce-9015-52ee2404b25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5fd89ad-f100-4e23-ae19-9e0c386e5341}" ma:internalName="TaxCatchAll" ma:readOnly="false" ma:showField="CatchAllData" ma:web="87cb0adf-676e-44ce-9015-52ee2404b255">
      <xsd:complexType>
        <xsd:complexContent>
          <xsd:extension base="dms:MultiChoiceLookup">
            <xsd:sequence>
              <xsd:element name="Value" type="dms:Lookup" maxOccurs="unbounded" minOccurs="0" nillable="true"/>
            </xsd:sequence>
          </xsd:extension>
        </xsd:complexContent>
      </xsd:complexType>
    </xsd:element>
    <xsd:element name="Exercice" ma:index="43" nillable="true" ma:displayName="Exercice" ma:default="2023" ma:description="pour les DC, année de liquidation" ma:format="Dropdown" ma:indexed="true" ma:internalName="Exercice" ma:percentage="FALSE">
      <xsd:simpleType>
        <xsd:restriction base="dms:Number"/>
      </xsd:simpleType>
    </xsd:element>
    <xsd:element name="SUIVI_pièce" ma:index="44" nillable="true" ma:displayName="SUIVI_pièce" ma:default="Reçu" ma:format="RadioButtons" ma:internalName="SUIVI_pi_x00e8_ce">
      <xsd:simpleType>
        <xsd:restriction base="dms:Choice">
          <xsd:enumeration value="Reçu"/>
          <xsd:enumeration value="AR fait"/>
          <xsd:enumeration value="Encodé"/>
          <xsd:enumeration value="Transmis"/>
          <xsd:enumeration value="Compta"/>
          <xsd:enumeration value="Finalisé"/>
        </xsd:restriction>
      </xsd:simpleType>
    </xsd:element>
    <xsd:element name="SharedWithUsers" ma:index="5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e de contenu"/>
        <xsd:element ref="dc:title" minOccurs="0" maxOccurs="1" ma:index="2"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F2BE47-EF38-4780-9667-5DAC4029EF1B}">
  <ds:schemaRefs>
    <ds:schemaRef ds:uri="http://schemas.microsoft.com/office/2006/metadata/properties"/>
    <ds:schemaRef ds:uri="http://schemas.microsoft.com/office/infopath/2007/PartnerControls"/>
    <ds:schemaRef ds:uri="87cb0adf-676e-44ce-9015-52ee2404b255"/>
    <ds:schemaRef ds:uri="ae15fa5f-b403-4381-a580-09fbf140b541"/>
  </ds:schemaRefs>
</ds:datastoreItem>
</file>

<file path=customXml/itemProps2.xml><?xml version="1.0" encoding="utf-8"?>
<ds:datastoreItem xmlns:ds="http://schemas.openxmlformats.org/officeDocument/2006/customXml" ds:itemID="{860AD441-5C1C-4760-AE2E-B76E97BDF80D}">
  <ds:schemaRefs>
    <ds:schemaRef ds:uri="http://schemas.microsoft.com/sharepoint/v3/contenttype/forms"/>
  </ds:schemaRefs>
</ds:datastoreItem>
</file>

<file path=customXml/itemProps3.xml><?xml version="1.0" encoding="utf-8"?>
<ds:datastoreItem xmlns:ds="http://schemas.openxmlformats.org/officeDocument/2006/customXml" ds:itemID="{B4A28A77-E63E-49ED-93B1-3033B1A113B2}">
  <ds:schemaRefs>
    <ds:schemaRef ds:uri="http://schemas.microsoft.com/DataMashup"/>
  </ds:schemaRefs>
</ds:datastoreItem>
</file>

<file path=customXml/itemProps4.xml><?xml version="1.0" encoding="utf-8"?>
<ds:datastoreItem xmlns:ds="http://schemas.openxmlformats.org/officeDocument/2006/customXml" ds:itemID="{DCB36DF1-95AC-4795-907C-3FCAB0CA00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5fa5f-b403-4381-a580-09fbf140b541"/>
    <ds:schemaRef ds:uri="87cb0adf-676e-44ce-9015-52ee2404b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DECOMPTE</vt:lpstr>
      <vt:lpstr>DONNEES</vt:lpstr>
      <vt:lpstr>Montant</vt:lpstr>
      <vt:lpstr>CAT_AGREM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DEGAILLIER Pascal</dc:creator>
  <cp:keywords/>
  <dc:description/>
  <cp:lastModifiedBy>SOYER Rodrigue</cp:lastModifiedBy>
  <cp:revision/>
  <dcterms:created xsi:type="dcterms:W3CDTF">2020-01-07T08:59:07Z</dcterms:created>
  <dcterms:modified xsi:type="dcterms:W3CDTF">2025-12-15T10:05:16Z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etDate">
    <vt:lpwstr>2021-06-07T09:39:13Z</vt:lpwstr>
  </property>
  <property fmtid="{D5CDD505-2E9C-101B-9397-08002B2CF9AE}" pid="4" name="MSIP_Label_e72a09c5-6e26-4737-a926-47ef1ab198ae_Method">
    <vt:lpwstr>Standard</vt:lpwstr>
  </property>
  <property fmtid="{D5CDD505-2E9C-101B-9397-08002B2CF9AE}" pid="5" name="MSIP_Label_e72a09c5-6e26-4737-a926-47ef1ab198ae_Name">
    <vt:lpwstr>e72a09c5-6e26-4737-a926-47ef1ab198ae</vt:lpwstr>
  </property>
  <property fmtid="{D5CDD505-2E9C-101B-9397-08002B2CF9AE}" pid="6" name="MSIP_Label_e72a09c5-6e26-4737-a926-47ef1ab198ae_SiteId">
    <vt:lpwstr>1f816a84-7aa6-4a56-b22a-7b3452fa8681</vt:lpwstr>
  </property>
  <property fmtid="{D5CDD505-2E9C-101B-9397-08002B2CF9AE}" pid="7" name="MSIP_Label_e72a09c5-6e26-4737-a926-47ef1ab198ae_ActionId">
    <vt:lpwstr>82998784-ae06-4515-916a-9e7952c2a1be</vt:lpwstr>
  </property>
  <property fmtid="{D5CDD505-2E9C-101B-9397-08002B2CF9AE}" pid="8" name="MSIP_Label_e72a09c5-6e26-4737-a926-47ef1ab198ae_ContentBits">
    <vt:lpwstr>8</vt:lpwstr>
  </property>
  <property fmtid="{D5CDD505-2E9C-101B-9397-08002B2CF9AE}" pid="9" name="ContentTypeId">
    <vt:lpwstr>0x010100A7B96120F6962F4A9FB63455DDF13C7B</vt:lpwstr>
  </property>
  <property fmtid="{D5CDD505-2E9C-101B-9397-08002B2CF9AE}" pid="10" name="MediaServiceImageTags">
    <vt:lpwstr/>
  </property>
  <property fmtid="{D5CDD505-2E9C-101B-9397-08002B2CF9AE}" pid="11" name="Type_doc">
    <vt:lpwstr>Justif</vt:lpwstr>
  </property>
</Properties>
</file>