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O50400_DeAs\Budget_05N\GT subventions\"/>
    </mc:Choice>
  </mc:AlternateContent>
  <xr:revisionPtr revIDLastSave="0" documentId="13_ncr:1_{63F65927-2725-49B5-A8BE-3C706BF8574D}" xr6:coauthVersionLast="47" xr6:coauthVersionMax="47" xr10:uidLastSave="{00000000-0000-0000-0000-000000000000}"/>
  <bookViews>
    <workbookView xWindow="28680" yWindow="-3105" windowWidth="38640" windowHeight="21120" tabRatio="872" xr2:uid="{00000000-000D-0000-FFFF-FFFF00000000}"/>
  </bookViews>
  <sheets>
    <sheet name="Identification de l'opérateur" sheetId="13" r:id="rId1"/>
    <sheet name="Frais de personnel" sheetId="9" r:id="rId2"/>
    <sheet name="Frais de fonctionnement" sheetId="11" r:id="rId3"/>
    <sheet name="Recettes" sheetId="12" r:id="rId4"/>
    <sheet name="Menus déroulants" sheetId="15" r:id="rId5"/>
    <sheet name="Validation" sheetId="8" state="hidden" r:id="rId6"/>
  </sheets>
  <externalReferences>
    <externalReference r:id="rId7"/>
  </externalReferences>
  <definedNames>
    <definedName name="Agrément">[1]Coordonnées!$A:$A</definedName>
    <definedName name="Aide">Validation!$C$2:$C$5</definedName>
    <definedName name="codification">Validation!$E$2:$E$5</definedName>
    <definedName name="données">[1]Coordonnées!$A$1:$H$32</definedName>
    <definedName name="Fonction">Validation!$F$2:$F$3</definedName>
    <definedName name="paiement">Validation!$D$2:$D$4</definedName>
    <definedName name="Reponse">Validation!$B$2:$B$3</definedName>
    <definedName name="sexe">Validation!$A$2:$A$3</definedName>
    <definedName name="_xlnm.Print_Area" localSheetId="2">'Frais de fonctionnement'!$A$1:$M$47</definedName>
    <definedName name="_xlnm.Print_Area" localSheetId="3">Recettes!$A$2:$M$8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48" i="11" l="1"/>
  <c r="I48" i="11"/>
  <c r="H48" i="11"/>
  <c r="H2" i="11"/>
  <c r="I2" i="11"/>
  <c r="J2" i="11"/>
  <c r="AF14" i="9"/>
  <c r="AE14" i="9"/>
  <c r="AD14" i="9"/>
  <c r="AF13" i="9"/>
  <c r="AF12" i="9"/>
  <c r="AF11" i="9"/>
  <c r="AF10" i="9"/>
  <c r="AF9" i="9"/>
  <c r="AF8" i="9"/>
  <c r="AF7" i="9"/>
  <c r="AF6" i="9"/>
  <c r="AF5" i="9"/>
  <c r="AF4" i="9"/>
  <c r="AF3" i="9"/>
  <c r="D28" i="13"/>
  <c r="G48" i="11"/>
  <c r="G3" i="12" l="1"/>
  <c r="G24" i="12" s="1"/>
  <c r="A3" i="12" l="1"/>
  <c r="S3" i="9" l="1"/>
  <c r="G2" i="11"/>
  <c r="B3" i="12"/>
  <c r="B24" i="12" s="1"/>
  <c r="S13" i="9"/>
  <c r="Z13" i="9"/>
  <c r="S12" i="9"/>
  <c r="Z12" i="9"/>
  <c r="S11" i="9"/>
  <c r="Z11" i="9"/>
  <c r="S10" i="9"/>
  <c r="Z10" i="9"/>
  <c r="S9" i="9"/>
  <c r="Z9" i="9"/>
  <c r="S8" i="9"/>
  <c r="Z8" i="9"/>
  <c r="S7" i="9"/>
  <c r="Z7" i="9"/>
  <c r="S6" i="9"/>
  <c r="Z6" i="9"/>
  <c r="S5" i="9"/>
  <c r="Z5" i="9"/>
  <c r="S4" i="9"/>
  <c r="Z4" i="9"/>
  <c r="Z3" i="9"/>
  <c r="J47" i="11"/>
  <c r="J46" i="11"/>
  <c r="J45" i="11"/>
  <c r="J44" i="11"/>
  <c r="J43" i="11"/>
  <c r="J42" i="11"/>
  <c r="J41" i="11"/>
  <c r="J40" i="11"/>
  <c r="J39" i="11"/>
  <c r="J38" i="11"/>
  <c r="J37" i="11"/>
  <c r="J36" i="11"/>
  <c r="J35" i="11"/>
  <c r="J34" i="11"/>
  <c r="J33" i="11"/>
  <c r="J32" i="11"/>
  <c r="J31" i="11"/>
  <c r="J30" i="11"/>
  <c r="J29" i="11"/>
  <c r="J28" i="11"/>
  <c r="J27" i="11"/>
  <c r="J26" i="11"/>
  <c r="J25" i="11"/>
  <c r="J24" i="11"/>
  <c r="J23" i="11"/>
  <c r="J22" i="11"/>
  <c r="J21" i="11"/>
  <c r="J20" i="11"/>
  <c r="J19" i="11"/>
  <c r="J18" i="11"/>
  <c r="J17" i="11"/>
  <c r="J16" i="11"/>
  <c r="J15" i="11"/>
  <c r="J14" i="11"/>
  <c r="J13" i="11"/>
  <c r="J12" i="11"/>
  <c r="J11" i="11"/>
  <c r="J10" i="11"/>
  <c r="J9" i="11"/>
  <c r="J8" i="11"/>
  <c r="J7" i="11"/>
  <c r="J6" i="11"/>
  <c r="J3" i="11"/>
  <c r="J4" i="11"/>
  <c r="J5" i="11"/>
  <c r="AA9" i="9" l="1"/>
  <c r="AC9" i="9" s="1"/>
  <c r="AA11" i="9"/>
  <c r="AC11" i="9" s="1"/>
  <c r="AA5" i="9"/>
  <c r="AC5" i="9" s="1"/>
  <c r="AA7" i="9"/>
  <c r="AC7" i="9" s="1"/>
  <c r="Z14" i="9"/>
  <c r="AA6" i="9"/>
  <c r="AC6" i="9" s="1"/>
  <c r="AA10" i="9"/>
  <c r="AC10" i="9" s="1"/>
  <c r="AA13" i="9"/>
  <c r="AC13" i="9" s="1"/>
  <c r="AA4" i="9"/>
  <c r="AA8" i="9"/>
  <c r="AC8" i="9" s="1"/>
  <c r="AA12" i="9"/>
  <c r="AC12" i="9" s="1"/>
  <c r="AA3" i="9"/>
  <c r="AC3" i="9" s="1"/>
  <c r="S14" i="9"/>
  <c r="AA14" i="9" l="1"/>
  <c r="AC4" i="9"/>
  <c r="AC14" i="9" s="1"/>
  <c r="D27" i="13" s="1"/>
  <c r="D29" i="1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DGO5-DEFECHE Christophe</author>
    <author>DEFECHE CHRISTOPHE</author>
    <author>DGO5 - BARTHOLOME Isabelle</author>
    <author>DGO5 - Christophe HAULET</author>
    <author>DGO5 - SWERTS Delphine</author>
    <author>DGO5 - MAHY Nathalie</author>
  </authors>
  <commentList>
    <comment ref="T1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Utiliser le menu déroulant</t>
        </r>
      </text>
    </comment>
    <comment ref="D2" authorId="1" shapeId="0" xr:uid="{00000000-0006-0000-0200-000002000000}">
      <text>
        <r>
          <rPr>
            <sz val="9"/>
            <color indexed="81"/>
            <rFont val="Tahoma"/>
            <family val="2"/>
          </rPr>
          <t>A titre d'exemple : coordinateur, éducateur, assistant social, ...</t>
        </r>
      </text>
    </comment>
    <comment ref="G2" authorId="2" shapeId="0" xr:uid="{00000000-0006-0000-0200-000003000000}">
      <text>
        <r>
          <rPr>
            <sz val="9"/>
            <color indexed="81"/>
            <rFont val="Tahoma"/>
            <family val="2"/>
          </rPr>
          <t>Exprimé en ETP : entre 0,00 et 1,00</t>
        </r>
      </text>
    </comment>
    <comment ref="H2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CDI, CDD, …</t>
        </r>
      </text>
    </comment>
    <comment ref="I2" authorId="1" shapeId="0" xr:uid="{00000000-0006-0000-0200-000005000000}">
      <text>
        <r>
          <rPr>
            <sz val="9"/>
            <color indexed="81"/>
            <rFont val="Tahoma"/>
            <family val="2"/>
          </rPr>
          <t xml:space="preserve">Rémunérations brutes liées aux travailleurs </t>
        </r>
        <r>
          <rPr>
            <b/>
            <u/>
            <sz val="9"/>
            <color indexed="81"/>
            <rFont val="Tahoma"/>
            <family val="2"/>
          </rPr>
          <t>EXCEPTEES</t>
        </r>
        <r>
          <rPr>
            <sz val="9"/>
            <color indexed="81"/>
            <rFont val="Tahoma"/>
            <family val="2"/>
          </rPr>
          <t xml:space="preserve"> celles relatives aux primes de fin d'année, pécules de vacances et pécules de sortie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K2" authorId="3" shapeId="0" xr:uid="{00000000-0006-0000-0200-000006000000}">
      <text>
        <r>
          <rPr>
            <sz val="9"/>
            <color indexed="81"/>
            <rFont val="Tahoma"/>
            <family val="2"/>
          </rPr>
          <t xml:space="preserve">Simple pécule </t>
        </r>
        <r>
          <rPr>
            <b/>
            <u/>
            <sz val="9"/>
            <color indexed="81"/>
            <rFont val="Tahoma"/>
            <family val="2"/>
          </rPr>
          <t>et</t>
        </r>
        <r>
          <rPr>
            <sz val="9"/>
            <color indexed="81"/>
            <rFont val="Tahoma"/>
            <family val="2"/>
          </rPr>
          <t xml:space="preserve"> double pécule</t>
        </r>
      </text>
    </comment>
    <comment ref="L2" authorId="3" shapeId="0" xr:uid="{00000000-0006-0000-0200-000007000000}">
      <text>
        <r>
          <rPr>
            <sz val="9"/>
            <color indexed="81"/>
            <rFont val="Tahoma"/>
            <family val="2"/>
          </rPr>
          <t xml:space="preserve">Simple pécule </t>
        </r>
        <r>
          <rPr>
            <b/>
            <u/>
            <sz val="9"/>
            <color indexed="81"/>
            <rFont val="Tahoma"/>
            <family val="2"/>
          </rPr>
          <t>et</t>
        </r>
        <r>
          <rPr>
            <sz val="9"/>
            <color indexed="81"/>
            <rFont val="Tahoma"/>
            <family val="2"/>
          </rPr>
          <t xml:space="preserve"> double pécule</t>
        </r>
      </text>
    </comment>
    <comment ref="M2" authorId="4" shapeId="0" xr:uid="{00000000-0006-0000-0200-000008000000}">
      <text>
        <r>
          <rPr>
            <sz val="9"/>
            <color indexed="81"/>
            <rFont val="Tahoma"/>
            <family val="2"/>
          </rPr>
          <t>Cotisations ONSS employeur</t>
        </r>
      </text>
    </comment>
    <comment ref="N2" authorId="3" shapeId="0" xr:uid="{00000000-0006-0000-0200-000009000000}">
      <text>
        <r>
          <rPr>
            <sz val="9"/>
            <color indexed="81"/>
            <rFont val="Tahoma"/>
            <family val="2"/>
          </rPr>
          <t xml:space="preserve">Idéalement, il convient de détailler le montant par travailleur ; à défaut, il faut indiquer le montant global affecté à la subvention au niveau du travailleur 1 dans le tableau. 
</t>
        </r>
        <r>
          <rPr>
            <b/>
            <u/>
            <sz val="9"/>
            <color indexed="81"/>
            <rFont val="Tahoma"/>
            <family val="2"/>
          </rPr>
          <t>Attention :</t>
        </r>
        <r>
          <rPr>
            <sz val="9"/>
            <color indexed="81"/>
            <rFont val="Tahoma"/>
            <family val="2"/>
          </rPr>
          <t xml:space="preserve"> il y a lieu de proratiser le montant de la facture pour ne tenir compte que des travailleurs à charge de la subvention.
</t>
        </r>
      </text>
    </comment>
    <comment ref="O2" authorId="3" shapeId="0" xr:uid="{00000000-0006-0000-0200-00000A000000}">
      <text>
        <r>
          <rPr>
            <sz val="9"/>
            <color indexed="81"/>
            <rFont val="Tahoma"/>
            <family val="2"/>
          </rPr>
          <t xml:space="preserve">Idéalement, il convient de détailler le montant par travailleur ; à défaut, il faut indiquer le montant global affecté à la subvention au niveau du travailleur 1 dans le tableau. 
</t>
        </r>
        <r>
          <rPr>
            <b/>
            <u/>
            <sz val="9"/>
            <color indexed="81"/>
            <rFont val="Tahoma"/>
            <family val="2"/>
          </rPr>
          <t xml:space="preserve">Attention </t>
        </r>
        <r>
          <rPr>
            <sz val="9"/>
            <color indexed="81"/>
            <rFont val="Tahoma"/>
            <family val="2"/>
          </rPr>
          <t xml:space="preserve">: il y a lieu de proratiser le montant de la facture pour ne tenir compte que des travailleurs à charge de la subvention.
</t>
        </r>
      </text>
    </comment>
    <comment ref="P2" authorId="5" shapeId="0" xr:uid="{00000000-0006-0000-0200-00000B000000}">
      <text>
        <r>
          <rPr>
            <sz val="9"/>
            <color indexed="81"/>
            <rFont val="Tahoma"/>
            <family val="2"/>
          </rPr>
          <t>Frais de transport entre le domicile et le lieu de travail repris sur la fiche de salaire.
Reprendre les frais de mission dans les frais de fonctionnement.</t>
        </r>
      </text>
    </comment>
    <comment ref="R2" authorId="4" shapeId="0" xr:uid="{00000000-0006-0000-0200-00000C000000}">
      <text>
        <r>
          <rPr>
            <sz val="9"/>
            <color indexed="81"/>
            <rFont val="Tahoma"/>
            <family val="2"/>
          </rPr>
          <t xml:space="preserve">Indiquer le montant "net" réellement pris en charge par l'employeur.
</t>
        </r>
      </text>
    </comment>
  </commentList>
</comments>
</file>

<file path=xl/sharedStrings.xml><?xml version="1.0" encoding="utf-8"?>
<sst xmlns="http://schemas.openxmlformats.org/spreadsheetml/2006/main" count="213" uniqueCount="204">
  <si>
    <t>Nature de la dépense</t>
  </si>
  <si>
    <t>Nom du fournisseur</t>
  </si>
  <si>
    <t>Date de la facture</t>
  </si>
  <si>
    <t>Numéro de la facture</t>
  </si>
  <si>
    <t>Montant de la facture</t>
  </si>
  <si>
    <t>Fonction</t>
  </si>
  <si>
    <t>Sexe</t>
  </si>
  <si>
    <t>Date de paiement</t>
  </si>
  <si>
    <t>Personnel intérimaire et personnes mises à la disposition de l'association</t>
  </si>
  <si>
    <t>Référence extrait de compte ou livre de caisse</t>
  </si>
  <si>
    <t>Autres</t>
  </si>
  <si>
    <t>Féminin</t>
  </si>
  <si>
    <t>Masculin</t>
  </si>
  <si>
    <t>Réponse</t>
  </si>
  <si>
    <t>Oui</t>
  </si>
  <si>
    <t>Non</t>
  </si>
  <si>
    <t>Aide</t>
  </si>
  <si>
    <t>APE</t>
  </si>
  <si>
    <t>Maribel</t>
  </si>
  <si>
    <t>PTP</t>
  </si>
  <si>
    <t>Paiement</t>
  </si>
  <si>
    <t>Virement</t>
  </si>
  <si>
    <t>Liquide (caisse)</t>
  </si>
  <si>
    <t>Codification</t>
  </si>
  <si>
    <t>10 : Matériel</t>
  </si>
  <si>
    <t>11 : Matériel informatique</t>
  </si>
  <si>
    <t>20 : Mobilier</t>
  </si>
  <si>
    <t>30 : Matériel roulant</t>
  </si>
  <si>
    <t>Participation des usagers</t>
  </si>
  <si>
    <t>Contribution des membres</t>
  </si>
  <si>
    <t>Employé</t>
  </si>
  <si>
    <t>Ouvrier</t>
  </si>
  <si>
    <t>Paiement électronique</t>
  </si>
  <si>
    <t>Remarques et commentaires</t>
  </si>
  <si>
    <t>Dépenses liées aux bénévoles</t>
  </si>
  <si>
    <t>Total justifié :</t>
  </si>
  <si>
    <t>Charges de personnel</t>
  </si>
  <si>
    <t>Diminution des charges de personnel</t>
  </si>
  <si>
    <t>Rémunérations brutes</t>
  </si>
  <si>
    <t>Prime de fin d'année</t>
  </si>
  <si>
    <t>Pécule de vacances</t>
  </si>
  <si>
    <t>Cotisations ONSS patronales</t>
  </si>
  <si>
    <t>Assurance accident loi - RC</t>
  </si>
  <si>
    <t>Abonnements sociaux</t>
  </si>
  <si>
    <t>Travailleur 1</t>
  </si>
  <si>
    <t xml:space="preserve">Coordinateur </t>
  </si>
  <si>
    <t>Travailleur 2</t>
  </si>
  <si>
    <t>Travailleur 3</t>
  </si>
  <si>
    <t>Travailleur 4</t>
  </si>
  <si>
    <t>Travailleur 5</t>
  </si>
  <si>
    <t>Travailleur 6</t>
  </si>
  <si>
    <t>Travailleur 7</t>
  </si>
  <si>
    <t>Travailleur 8</t>
  </si>
  <si>
    <t>Travailleur 9</t>
  </si>
  <si>
    <t>Travailleur 10</t>
  </si>
  <si>
    <t>Exemple</t>
  </si>
  <si>
    <t>0.5</t>
  </si>
  <si>
    <t>Chèques repas
(quote-part patronale)</t>
  </si>
  <si>
    <t>Données pour chaque travailleur mis à charge de la subvention SPW Action sociale</t>
  </si>
  <si>
    <t>Nom du travailleur</t>
  </si>
  <si>
    <t>Prénom du travailleur</t>
  </si>
  <si>
    <t>Fonction du travailleur</t>
  </si>
  <si>
    <t>CDI</t>
  </si>
  <si>
    <t>Type de contrat</t>
  </si>
  <si>
    <t>Frais de personnel imputés sur la subvention</t>
  </si>
  <si>
    <t>Frais de fonctionnement imputés sur la subvention</t>
  </si>
  <si>
    <t>Numéro d'ordre du document dans votre comptabilité</t>
  </si>
  <si>
    <t>Sponsoring</t>
  </si>
  <si>
    <t>Autres recettes</t>
  </si>
  <si>
    <t>Subsides Fédération Wallonie-Bruxelles</t>
  </si>
  <si>
    <t>Subsides Fédéral</t>
  </si>
  <si>
    <t>Autres subsides Wallonie</t>
  </si>
  <si>
    <t>Montant de la recette</t>
  </si>
  <si>
    <t>Département de l'Action sociale</t>
  </si>
  <si>
    <t>Données relatives à l'institution subventionnée</t>
  </si>
  <si>
    <t>Numéro d’entreprise :</t>
  </si>
  <si>
    <t>Numéro de compte (IBAN) :</t>
  </si>
  <si>
    <t>Données relatives à la subvention octroyée</t>
  </si>
  <si>
    <t>Montant de la subvention :</t>
  </si>
  <si>
    <t>Téléphone : 081/327 211</t>
  </si>
  <si>
    <t>Avenue Gouverneur Bovesse, 100, 5100 NAMUR (Jambes)</t>
  </si>
  <si>
    <t>SPW Intérieur et Action sociale</t>
  </si>
  <si>
    <t>Adresse :</t>
  </si>
  <si>
    <t>Localité</t>
  </si>
  <si>
    <t>Rue</t>
  </si>
  <si>
    <t>Personne de contact :</t>
  </si>
  <si>
    <t>Nom/prénom :</t>
  </si>
  <si>
    <t>Fonction :</t>
  </si>
  <si>
    <t>N° téléphone/GSM :</t>
  </si>
  <si>
    <t>Adresse mail :</t>
  </si>
  <si>
    <t>Date de l'arrêté ministériel d'octroi :</t>
  </si>
  <si>
    <t>Objet de la subvention :</t>
  </si>
  <si>
    <t>Période :</t>
  </si>
  <si>
    <t>du</t>
  </si>
  <si>
    <t>au</t>
  </si>
  <si>
    <t>Montant de l'avance reçue :</t>
  </si>
  <si>
    <t>Montant pris en charge sur fonds propres</t>
  </si>
  <si>
    <t>Subsides Union Européenne</t>
  </si>
  <si>
    <t>Assujetissement à la TVA :</t>
  </si>
  <si>
    <t>pas assujetti à la TVA</t>
  </si>
  <si>
    <t>assujetti ordinaire à la TVA</t>
  </si>
  <si>
    <t>assujetti mixte ou partiel à la TVA</t>
  </si>
  <si>
    <t>Proximus</t>
  </si>
  <si>
    <t>542</t>
  </si>
  <si>
    <t>96</t>
  </si>
  <si>
    <t>Charges de personnel nettes</t>
  </si>
  <si>
    <t>Frais de fonctionnement</t>
  </si>
  <si>
    <t>Recettes</t>
  </si>
  <si>
    <t>----------------------</t>
  </si>
  <si>
    <t>Services d'aide et de soins aux personnes prostituées</t>
  </si>
  <si>
    <t>Achat de marchandises/denrées alimentaires</t>
  </si>
  <si>
    <t>Cotisations organismes/partenaires aide alimentaire</t>
  </si>
  <si>
    <t>CPE (convention premier emploi)</t>
  </si>
  <si>
    <t>Location de matériel</t>
  </si>
  <si>
    <t>Location de mobilier</t>
  </si>
  <si>
    <t>Petit entretien/Réparation de matériel et de mobilier</t>
  </si>
  <si>
    <t>Chauffage</t>
  </si>
  <si>
    <t>Livres et documentation</t>
  </si>
  <si>
    <t>Imprimés et fournitures de bureau</t>
  </si>
  <si>
    <t>Fournitures informatiques</t>
  </si>
  <si>
    <t>Frais de photocopies</t>
  </si>
  <si>
    <t>Matériel médical</t>
  </si>
  <si>
    <t xml:space="preserve">Autres fournitures diverses </t>
  </si>
  <si>
    <t>Autres honoraires</t>
  </si>
  <si>
    <t>Secrétariat social</t>
  </si>
  <si>
    <t>Assurance incendie</t>
  </si>
  <si>
    <t>Assurance vol</t>
  </si>
  <si>
    <t>Assurance responsabilité civile</t>
  </si>
  <si>
    <t>Autres assurances</t>
  </si>
  <si>
    <t>Formations</t>
  </si>
  <si>
    <t>Honoraires Reviseur/Expert-Comptable</t>
  </si>
  <si>
    <t>Honoraires Notaire</t>
  </si>
  <si>
    <t>Frais d'activités</t>
  </si>
  <si>
    <t>Brochures informatives</t>
  </si>
  <si>
    <t>Frais de publicité (pages jaunes, ...)</t>
  </si>
  <si>
    <t>Participation aux foires et expositions</t>
  </si>
  <si>
    <t>Cotisations</t>
  </si>
  <si>
    <t>Frais postaux</t>
  </si>
  <si>
    <t>Frais d'inscription</t>
  </si>
  <si>
    <t>Pécule de sortie</t>
  </si>
  <si>
    <t>Eau</t>
  </si>
  <si>
    <t>Gaz</t>
  </si>
  <si>
    <t>Electricité</t>
  </si>
  <si>
    <t>Début de période</t>
  </si>
  <si>
    <t>Fin de période</t>
  </si>
  <si>
    <t>Téléphone, Fax, GSM, Internet (consommations)</t>
  </si>
  <si>
    <t>Total des charges de personnel</t>
  </si>
  <si>
    <t>Total des diminutions de charges de personnel</t>
  </si>
  <si>
    <t>Liste des travailleurs mis à charge de la subvention</t>
  </si>
  <si>
    <t>Montant imputé sur d’autres subventions</t>
  </si>
  <si>
    <t>Loyers</t>
  </si>
  <si>
    <t>Entretien des locaux</t>
  </si>
  <si>
    <t>Autres charges locatives</t>
  </si>
  <si>
    <t>Frais de réunion</t>
  </si>
  <si>
    <t>Honoraires Avocat</t>
  </si>
  <si>
    <t>Frais de déplacement dans le cadre des missions de service</t>
  </si>
  <si>
    <t>Mirabel</t>
  </si>
  <si>
    <t>Sine</t>
  </si>
  <si>
    <t>Congé formation</t>
  </si>
  <si>
    <t>FSE / PWDR</t>
  </si>
  <si>
    <t>PCS</t>
  </si>
  <si>
    <t>Relais social</t>
  </si>
  <si>
    <t>Appel à projets ILI</t>
  </si>
  <si>
    <t>Éducation permanente</t>
  </si>
  <si>
    <t>Service d’insertion sociale</t>
  </si>
  <si>
    <t>CISP</t>
  </si>
  <si>
    <t>Maison d’accueil, maison de vie communautaire</t>
  </si>
  <si>
    <t>ONE</t>
  </si>
  <si>
    <t>AViQ (Centres de santé mentale,  Centres de planning familial, …)</t>
  </si>
  <si>
    <t>Restaurant social</t>
  </si>
  <si>
    <t>Epicerie sociale</t>
  </si>
  <si>
    <t>Centres de service social</t>
  </si>
  <si>
    <t>Service de médiation de dettes</t>
  </si>
  <si>
    <t>Subvention facultative en intégration (hors appel à projets ILI)</t>
  </si>
  <si>
    <t>Subventions facultatives Wallonie</t>
  </si>
  <si>
    <t>Subventions facultatives Fédération Wallonie-Bruxelles</t>
  </si>
  <si>
    <t>Subventions facultatives Fédéral</t>
  </si>
  <si>
    <t>ANM : heures inconfortables, embauche compensatoire, prime de fin d’année, formation</t>
  </si>
  <si>
    <t>ANM : complèment PFA</t>
  </si>
  <si>
    <t>Contenu des menus déroulants repris dans ce formulaire</t>
  </si>
  <si>
    <t>Code postal</t>
  </si>
  <si>
    <t>Nom de l'institution :</t>
  </si>
  <si>
    <r>
      <t>(Exemple !!)</t>
    </r>
    <r>
      <rPr>
        <sz val="11"/>
        <color rgb="FF0070C0"/>
        <rFont val="Calibri"/>
        <family val="2"/>
        <scheme val="minor"/>
      </rPr>
      <t xml:space="preserve"> Téléphone, Fax, GSM, Internet (consommations)</t>
    </r>
  </si>
  <si>
    <t>Autres frais (à préciser dans la colonne "Remarques et commentaires"</t>
  </si>
  <si>
    <t>Période de subvention</t>
  </si>
  <si>
    <t>Acquisition de biens d’une valeur cumulée inférieure à 500 EUR</t>
  </si>
  <si>
    <t>Pouvoir subsidiant</t>
  </si>
  <si>
    <t>Nature de la recette</t>
  </si>
  <si>
    <r>
      <t xml:space="preserve">Objet de subvention
</t>
    </r>
    <r>
      <rPr>
        <b/>
        <i/>
        <u/>
        <sz val="9"/>
        <color rgb="FFFF0000"/>
        <rFont val="Century Gothic"/>
        <family val="2"/>
      </rPr>
      <t>(tel que mentionné dans l'arrêté, le contrat, la convention,….)</t>
    </r>
  </si>
  <si>
    <t>A compléter si la recette est une subvention</t>
  </si>
  <si>
    <t>Montant des dépenses imputées sur cette subvention</t>
  </si>
  <si>
    <t>Recettes liées à l'activité subventionnée</t>
  </si>
  <si>
    <t>Taux d'affectation</t>
  </si>
  <si>
    <r>
      <t xml:space="preserve">Indemnités de télétravail </t>
    </r>
    <r>
      <rPr>
        <b/>
        <u/>
        <sz val="10"/>
        <color rgb="FFFF0000"/>
        <rFont val="Century Gothic"/>
        <family val="2"/>
      </rPr>
      <t>(max 40,00 euros par mois)</t>
    </r>
  </si>
  <si>
    <t>Médecine du travail</t>
  </si>
  <si>
    <t>Dupont</t>
  </si>
  <si>
    <t>François</t>
  </si>
  <si>
    <t>Régime de travail
(en ETP - temps plein = 1,0 ETP)</t>
  </si>
  <si>
    <t>avril 2025</t>
  </si>
  <si>
    <t>Montant imputé sur d'autres subventions</t>
  </si>
  <si>
    <t>Montants pris en charge sur fonds propres</t>
  </si>
  <si>
    <t>Vérification</t>
  </si>
  <si>
    <t>Montant imputé sur la subvention facultative SPW IAS</t>
  </si>
  <si>
    <t>Montant imputé sur la subvention facultative du SPW 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</si>
</sst>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_ ;[Red]\-#,##0.00\ "/>
    <numFmt numFmtId="165" formatCode="d/mm/yyyy;@"/>
    <numFmt numFmtId="166" formatCode="0.00_ ;[Red]\-0.00\ "/>
  </numFmts>
  <fonts count="3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u/>
      <sz val="9"/>
      <color indexed="81"/>
      <name val="Tahoma"/>
      <family val="2"/>
    </font>
    <font>
      <b/>
      <u/>
      <sz val="11"/>
      <color rgb="FF0070C0"/>
      <name val="Calibri"/>
      <family val="2"/>
      <scheme val="minor"/>
    </font>
    <font>
      <sz val="10"/>
      <name val="Century Gothic"/>
      <family val="2"/>
    </font>
    <font>
      <b/>
      <sz val="10"/>
      <color rgb="FF000000"/>
      <name val="Century Gothic"/>
      <family val="2"/>
    </font>
    <font>
      <sz val="10"/>
      <color rgb="FF000000"/>
      <name val="Century Gothic"/>
      <family val="2"/>
    </font>
    <font>
      <sz val="10"/>
      <color theme="1"/>
      <name val="Century Gothic"/>
      <family val="2"/>
    </font>
    <font>
      <b/>
      <u/>
      <sz val="10"/>
      <color theme="1"/>
      <name val="Century Gothic"/>
      <family val="2"/>
    </font>
    <font>
      <b/>
      <u/>
      <sz val="10"/>
      <name val="Century Gothic"/>
      <family val="2"/>
    </font>
    <font>
      <i/>
      <sz val="10"/>
      <name val="Century Gothic"/>
      <family val="2"/>
    </font>
    <font>
      <strike/>
      <sz val="10"/>
      <name val="Century Gothic"/>
      <family val="2"/>
    </font>
    <font>
      <b/>
      <u/>
      <sz val="10"/>
      <color rgb="FFFF0000"/>
      <name val="Century Gothic"/>
      <family val="2"/>
    </font>
    <font>
      <sz val="10"/>
      <color rgb="FF0070C0"/>
      <name val="Century Gothic"/>
      <family val="2"/>
    </font>
    <font>
      <b/>
      <i/>
      <sz val="12"/>
      <name val="Century Gothic"/>
      <family val="2"/>
    </font>
    <font>
      <sz val="12"/>
      <name val="Century Gothic"/>
      <family val="2"/>
    </font>
    <font>
      <b/>
      <i/>
      <u/>
      <sz val="12"/>
      <name val="Century Gothic"/>
      <family val="2"/>
    </font>
    <font>
      <b/>
      <u/>
      <sz val="12"/>
      <color theme="1"/>
      <name val="Century Gothic"/>
      <family val="2"/>
    </font>
    <font>
      <b/>
      <u/>
      <sz val="12"/>
      <name val="Century Gothic"/>
      <family val="2"/>
    </font>
    <font>
      <b/>
      <u/>
      <sz val="10"/>
      <color rgb="FF0070C0"/>
      <name val="Century Gothic"/>
      <family val="2"/>
    </font>
    <font>
      <b/>
      <u val="double"/>
      <sz val="10"/>
      <color theme="1"/>
      <name val="Century Gothic"/>
      <family val="2"/>
    </font>
    <font>
      <b/>
      <i/>
      <u val="double"/>
      <sz val="10"/>
      <color theme="1"/>
      <name val="Century Gothic"/>
      <family val="2"/>
    </font>
    <font>
      <u/>
      <sz val="10"/>
      <color theme="1"/>
      <name val="Century Gothic"/>
      <family val="2"/>
    </font>
    <font>
      <u val="double"/>
      <sz val="10"/>
      <color theme="1"/>
      <name val="Century Gothic"/>
      <family val="2"/>
    </font>
    <font>
      <sz val="10"/>
      <color rgb="FFFF0000"/>
      <name val="Century Gothic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11"/>
      <color rgb="FF0070C0"/>
      <name val="Calibri"/>
      <family val="2"/>
      <scheme val="minor"/>
    </font>
    <font>
      <strike/>
      <sz val="10"/>
      <color rgb="FFFF0000"/>
      <name val="Century Gothic"/>
      <family val="2"/>
    </font>
    <font>
      <b/>
      <sz val="16"/>
      <name val="Calibri"/>
      <family val="2"/>
      <scheme val="minor"/>
    </font>
    <font>
      <sz val="11"/>
      <name val="Calibri"/>
      <family val="2"/>
      <scheme val="minor"/>
    </font>
    <font>
      <b/>
      <u val="double"/>
      <sz val="10"/>
      <color theme="5" tint="-0.249977111117893"/>
      <name val="Century Gothic"/>
      <family val="2"/>
    </font>
    <font>
      <b/>
      <u/>
      <sz val="12"/>
      <color rgb="FFFF0000"/>
      <name val="Century Gothic"/>
      <family val="2"/>
    </font>
    <font>
      <b/>
      <i/>
      <u/>
      <sz val="9"/>
      <color rgb="FFFF0000"/>
      <name val="Century Gothic"/>
      <family val="2"/>
    </font>
    <font>
      <sz val="11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gray125">
        <fgColor theme="0" tint="-0.14993743705557422"/>
        <bgColor indexed="65"/>
      </patternFill>
    </fill>
    <fill>
      <patternFill patternType="solid">
        <fgColor theme="5" tint="0.39994506668294322"/>
        <bgColor indexed="64"/>
      </patternFill>
    </fill>
    <fill>
      <patternFill patternType="gray125">
        <fgColor theme="0" tint="-0.14990691854609822"/>
        <bgColor indexed="65"/>
      </patternFill>
    </fill>
    <fill>
      <patternFill patternType="solid">
        <fgColor rgb="FFFFFF99"/>
        <bgColor indexed="64"/>
      </patternFill>
    </fill>
    <fill>
      <patternFill patternType="gray0625"/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8" fillId="0" borderId="0"/>
    <xf numFmtId="0" fontId="28" fillId="0" borderId="0"/>
    <xf numFmtId="9" fontId="36" fillId="0" borderId="0" applyFont="0" applyFill="0" applyBorder="0" applyAlignment="0" applyProtection="0"/>
  </cellStyleXfs>
  <cellXfs count="265">
    <xf numFmtId="0" fontId="0" fillId="0" borderId="0" xfId="0"/>
    <xf numFmtId="0" fontId="0" fillId="0" borderId="13" xfId="0" applyFill="1" applyBorder="1"/>
    <xf numFmtId="0" fontId="0" fillId="0" borderId="1" xfId="0" applyFill="1" applyBorder="1"/>
    <xf numFmtId="0" fontId="0" fillId="0" borderId="13" xfId="0" applyBorder="1"/>
    <xf numFmtId="0" fontId="0" fillId="0" borderId="1" xfId="0" applyBorder="1"/>
    <xf numFmtId="0" fontId="0" fillId="0" borderId="15" xfId="0" applyBorder="1"/>
    <xf numFmtId="0" fontId="0" fillId="0" borderId="10" xfId="0" applyBorder="1"/>
    <xf numFmtId="0" fontId="0" fillId="0" borderId="12" xfId="0" applyFill="1" applyBorder="1"/>
    <xf numFmtId="0" fontId="1" fillId="2" borderId="14" xfId="0" applyFont="1" applyFill="1" applyBorder="1"/>
    <xf numFmtId="49" fontId="0" fillId="0" borderId="10" xfId="0" applyNumberFormat="1" applyBorder="1" applyAlignment="1"/>
    <xf numFmtId="0" fontId="1" fillId="2" borderId="15" xfId="0" applyFont="1" applyFill="1" applyBorder="1"/>
    <xf numFmtId="49" fontId="0" fillId="0" borderId="14" xfId="0" applyNumberFormat="1" applyBorder="1" applyAlignment="1"/>
    <xf numFmtId="0" fontId="6" fillId="0" borderId="0" xfId="0" applyFont="1" applyFill="1" applyAlignment="1" applyProtection="1">
      <alignment vertical="top"/>
      <protection locked="0"/>
    </xf>
    <xf numFmtId="0" fontId="9" fillId="0" borderId="0" xfId="0" applyFont="1" applyAlignment="1">
      <alignment horizontal="left" vertical="top"/>
    </xf>
    <xf numFmtId="0" fontId="11" fillId="0" borderId="0" xfId="0" applyFont="1" applyFill="1" applyBorder="1" applyAlignment="1" applyProtection="1">
      <alignment horizontal="center" vertical="top" wrapText="1"/>
      <protection locked="0"/>
    </xf>
    <xf numFmtId="49" fontId="6" fillId="0" borderId="0" xfId="0" applyNumberFormat="1" applyFont="1" applyFill="1" applyBorder="1" applyAlignment="1" applyProtection="1">
      <alignment horizontal="center" vertical="top"/>
      <protection locked="0"/>
    </xf>
    <xf numFmtId="0" fontId="6" fillId="0" borderId="0" xfId="0" applyFont="1" applyFill="1" applyBorder="1" applyAlignment="1" applyProtection="1">
      <alignment horizontal="center" vertical="top"/>
      <protection locked="0"/>
    </xf>
    <xf numFmtId="49" fontId="6" fillId="0" borderId="1" xfId="0" applyNumberFormat="1" applyFont="1" applyFill="1" applyBorder="1" applyAlignment="1" applyProtection="1">
      <alignment horizontal="center" vertical="top"/>
      <protection locked="0"/>
    </xf>
    <xf numFmtId="49" fontId="6" fillId="0" borderId="5" xfId="0" applyNumberFormat="1" applyFont="1" applyFill="1" applyBorder="1" applyAlignment="1" applyProtection="1">
      <alignment horizontal="center" vertical="top"/>
      <protection locked="0"/>
    </xf>
    <xf numFmtId="0" fontId="5" fillId="10" borderId="31" xfId="0" applyFont="1" applyFill="1" applyBorder="1" applyAlignment="1" applyProtection="1">
      <alignment vertical="top" wrapText="1"/>
    </xf>
    <xf numFmtId="4" fontId="17" fillId="3" borderId="36" xfId="0" applyNumberFormat="1" applyFont="1" applyFill="1" applyBorder="1" applyAlignment="1" applyProtection="1">
      <alignment horizontal="right" vertical="top"/>
    </xf>
    <xf numFmtId="49" fontId="6" fillId="0" borderId="36" xfId="0" applyNumberFormat="1" applyFont="1" applyFill="1" applyBorder="1" applyAlignment="1" applyProtection="1">
      <alignment horizontal="center" vertical="top"/>
      <protection locked="0"/>
    </xf>
    <xf numFmtId="0" fontId="9" fillId="0" borderId="0" xfId="0" applyFont="1" applyAlignment="1">
      <alignment horizontal="left"/>
    </xf>
    <xf numFmtId="0" fontId="10" fillId="4" borderId="9" xfId="0" applyFont="1" applyFill="1" applyBorder="1" applyAlignment="1" applyProtection="1">
      <alignment horizontal="center" vertical="top" wrapText="1"/>
    </xf>
    <xf numFmtId="0" fontId="11" fillId="5" borderId="2" xfId="0" applyFont="1" applyFill="1" applyBorder="1" applyAlignment="1" applyProtection="1">
      <alignment horizontal="center" vertical="top" wrapText="1"/>
    </xf>
    <xf numFmtId="0" fontId="11" fillId="5" borderId="9" xfId="0" applyFont="1" applyFill="1" applyBorder="1" applyAlignment="1" applyProtection="1">
      <alignment horizontal="center" vertical="top" wrapText="1"/>
    </xf>
    <xf numFmtId="0" fontId="10" fillId="6" borderId="2" xfId="0" applyFont="1" applyFill="1" applyBorder="1" applyAlignment="1" applyProtection="1">
      <alignment horizontal="center" vertical="top" wrapText="1"/>
    </xf>
    <xf numFmtId="0" fontId="10" fillId="6" borderId="9" xfId="0" applyFont="1" applyFill="1" applyBorder="1" applyAlignment="1" applyProtection="1">
      <alignment horizontal="center" vertical="top" wrapText="1"/>
    </xf>
    <xf numFmtId="49" fontId="9" fillId="0" borderId="1" xfId="0" applyNumberFormat="1" applyFont="1" applyFill="1" applyBorder="1" applyAlignment="1" applyProtection="1">
      <alignment vertical="top"/>
      <protection locked="0"/>
    </xf>
    <xf numFmtId="49" fontId="9" fillId="0" borderId="26" xfId="0" applyNumberFormat="1" applyFont="1" applyFill="1" applyBorder="1" applyAlignment="1" applyProtection="1">
      <alignment vertical="top"/>
      <protection locked="0"/>
    </xf>
    <xf numFmtId="0" fontId="22" fillId="0" borderId="0" xfId="0" applyFont="1" applyAlignment="1" applyProtection="1">
      <alignment vertical="top"/>
    </xf>
    <xf numFmtId="0" fontId="22" fillId="0" borderId="0" xfId="0" applyFont="1" applyBorder="1" applyAlignment="1" applyProtection="1">
      <alignment vertical="top"/>
    </xf>
    <xf numFmtId="164" fontId="6" fillId="0" borderId="36" xfId="0" applyNumberFormat="1" applyFont="1" applyFill="1" applyBorder="1" applyAlignment="1" applyProtection="1">
      <alignment horizontal="right" vertical="top"/>
      <protection locked="0"/>
    </xf>
    <xf numFmtId="164" fontId="6" fillId="0" borderId="1" xfId="0" applyNumberFormat="1" applyFont="1" applyFill="1" applyBorder="1" applyAlignment="1" applyProtection="1">
      <alignment horizontal="right" vertical="top"/>
      <protection locked="0"/>
    </xf>
    <xf numFmtId="164" fontId="6" fillId="0" borderId="5" xfId="0" applyNumberFormat="1" applyFont="1" applyFill="1" applyBorder="1" applyAlignment="1" applyProtection="1">
      <alignment horizontal="right" vertical="top"/>
      <protection locked="0"/>
    </xf>
    <xf numFmtId="165" fontId="6" fillId="0" borderId="1" xfId="0" applyNumberFormat="1" applyFont="1" applyFill="1" applyBorder="1" applyAlignment="1" applyProtection="1">
      <alignment horizontal="center" vertical="top"/>
      <protection locked="0"/>
    </xf>
    <xf numFmtId="165" fontId="6" fillId="0" borderId="36" xfId="0" applyNumberFormat="1" applyFont="1" applyFill="1" applyBorder="1" applyAlignment="1" applyProtection="1">
      <alignment horizontal="center" vertical="top"/>
      <protection locked="0"/>
    </xf>
    <xf numFmtId="165" fontId="6" fillId="0" borderId="5" xfId="0" applyNumberFormat="1" applyFont="1" applyFill="1" applyBorder="1" applyAlignment="1" applyProtection="1">
      <alignment horizontal="center" vertical="top"/>
      <protection locked="0"/>
    </xf>
    <xf numFmtId="49" fontId="6" fillId="0" borderId="22" xfId="0" applyNumberFormat="1" applyFont="1" applyFill="1" applyBorder="1" applyAlignment="1" applyProtection="1">
      <alignment horizontal="center" vertical="top"/>
      <protection locked="0"/>
    </xf>
    <xf numFmtId="49" fontId="6" fillId="0" borderId="4" xfId="0" applyNumberFormat="1" applyFont="1" applyFill="1" applyBorder="1" applyAlignment="1" applyProtection="1">
      <alignment horizontal="center" vertical="top"/>
      <protection locked="0"/>
    </xf>
    <xf numFmtId="49" fontId="6" fillId="0" borderId="6" xfId="0" applyNumberFormat="1" applyFont="1" applyFill="1" applyBorder="1" applyAlignment="1" applyProtection="1">
      <alignment horizontal="center" vertical="top"/>
      <protection locked="0"/>
    </xf>
    <xf numFmtId="165" fontId="9" fillId="0" borderId="1" xfId="0" applyNumberFormat="1" applyFont="1" applyFill="1" applyBorder="1" applyAlignment="1" applyProtection="1">
      <alignment horizontal="center" vertical="top"/>
      <protection locked="0"/>
    </xf>
    <xf numFmtId="165" fontId="9" fillId="0" borderId="26" xfId="0" applyNumberFormat="1" applyFont="1" applyFill="1" applyBorder="1" applyAlignment="1" applyProtection="1">
      <alignment horizontal="center" vertical="top"/>
      <protection locked="0"/>
    </xf>
    <xf numFmtId="49" fontId="9" fillId="0" borderId="1" xfId="0" applyNumberFormat="1" applyFont="1" applyFill="1" applyBorder="1" applyAlignment="1" applyProtection="1">
      <alignment horizontal="center" vertical="top"/>
      <protection locked="0"/>
    </xf>
    <xf numFmtId="49" fontId="9" fillId="0" borderId="26" xfId="0" applyNumberFormat="1" applyFont="1" applyFill="1" applyBorder="1" applyAlignment="1" applyProtection="1">
      <alignment horizontal="center" vertical="top"/>
      <protection locked="0"/>
    </xf>
    <xf numFmtId="164" fontId="15" fillId="8" borderId="30" xfId="0" applyNumberFormat="1" applyFont="1" applyFill="1" applyBorder="1" applyAlignment="1" applyProtection="1">
      <alignment horizontal="right" vertical="top"/>
    </xf>
    <xf numFmtId="164" fontId="6" fillId="0" borderId="7" xfId="0" applyNumberFormat="1" applyFont="1" applyFill="1" applyBorder="1" applyAlignment="1" applyProtection="1">
      <alignment horizontal="right" vertical="top"/>
      <protection locked="0"/>
    </xf>
    <xf numFmtId="164" fontId="9" fillId="0" borderId="7" xfId="0" applyNumberFormat="1" applyFont="1" applyFill="1" applyBorder="1" applyAlignment="1" applyProtection="1">
      <alignment horizontal="right" vertical="top"/>
      <protection locked="0"/>
    </xf>
    <xf numFmtId="164" fontId="9" fillId="0" borderId="1" xfId="0" applyNumberFormat="1" applyFont="1" applyFill="1" applyBorder="1" applyAlignment="1" applyProtection="1">
      <alignment horizontal="right" vertical="top"/>
      <protection locked="0"/>
    </xf>
    <xf numFmtId="164" fontId="9" fillId="0" borderId="10" xfId="0" applyNumberFormat="1" applyFont="1" applyFill="1" applyBorder="1" applyAlignment="1" applyProtection="1">
      <alignment horizontal="right" vertical="top"/>
      <protection locked="0"/>
    </xf>
    <xf numFmtId="164" fontId="9" fillId="0" borderId="22" xfId="0" applyNumberFormat="1" applyFont="1" applyFill="1" applyBorder="1" applyAlignment="1" applyProtection="1">
      <alignment horizontal="right" vertical="top"/>
      <protection locked="0"/>
    </xf>
    <xf numFmtId="164" fontId="6" fillId="0" borderId="27" xfId="0" applyNumberFormat="1" applyFont="1" applyFill="1" applyBorder="1" applyAlignment="1" applyProtection="1">
      <alignment horizontal="right" vertical="top"/>
      <protection locked="0"/>
    </xf>
    <xf numFmtId="164" fontId="6" fillId="0" borderId="26" xfId="0" applyNumberFormat="1" applyFont="1" applyFill="1" applyBorder="1" applyAlignment="1" applyProtection="1">
      <alignment horizontal="right" vertical="top"/>
      <protection locked="0"/>
    </xf>
    <xf numFmtId="164" fontId="9" fillId="0" borderId="27" xfId="0" applyNumberFormat="1" applyFont="1" applyFill="1" applyBorder="1" applyAlignment="1" applyProtection="1">
      <alignment horizontal="right" vertical="top"/>
      <protection locked="0"/>
    </xf>
    <xf numFmtId="164" fontId="9" fillId="0" borderId="26" xfId="0" applyNumberFormat="1" applyFont="1" applyFill="1" applyBorder="1" applyAlignment="1" applyProtection="1">
      <alignment horizontal="right" vertical="top"/>
      <protection locked="0"/>
    </xf>
    <xf numFmtId="164" fontId="9" fillId="0" borderId="28" xfId="0" applyNumberFormat="1" applyFont="1" applyFill="1" applyBorder="1" applyAlignment="1" applyProtection="1">
      <alignment horizontal="right" vertical="top"/>
      <protection locked="0"/>
    </xf>
    <xf numFmtId="164" fontId="9" fillId="0" borderId="29" xfId="0" applyNumberFormat="1" applyFont="1" applyFill="1" applyBorder="1" applyAlignment="1" applyProtection="1">
      <alignment horizontal="right" vertical="top"/>
      <protection locked="0"/>
    </xf>
    <xf numFmtId="164" fontId="10" fillId="9" borderId="58" xfId="0" applyNumberFormat="1" applyFont="1" applyFill="1" applyBorder="1" applyAlignment="1" applyProtection="1">
      <alignment vertical="top"/>
    </xf>
    <xf numFmtId="49" fontId="6" fillId="0" borderId="36" xfId="0" applyNumberFormat="1" applyFont="1" applyFill="1" applyBorder="1" applyAlignment="1" applyProtection="1">
      <alignment horizontal="left" vertical="top"/>
      <protection locked="0"/>
    </xf>
    <xf numFmtId="0" fontId="9" fillId="0" borderId="0" xfId="0" applyFont="1" applyAlignment="1" applyProtection="1">
      <alignment vertical="top"/>
      <protection locked="0"/>
    </xf>
    <xf numFmtId="0" fontId="0" fillId="0" borderId="0" xfId="0" applyProtection="1">
      <protection locked="0"/>
    </xf>
    <xf numFmtId="165" fontId="9" fillId="0" borderId="49" xfId="0" applyNumberFormat="1" applyFont="1" applyBorder="1" applyAlignment="1" applyProtection="1">
      <alignment horizontal="center" vertical="top"/>
      <protection locked="0"/>
    </xf>
    <xf numFmtId="165" fontId="9" fillId="0" borderId="48" xfId="0" applyNumberFormat="1" applyFont="1" applyBorder="1" applyAlignment="1" applyProtection="1">
      <alignment horizontal="right" vertical="top"/>
      <protection locked="0"/>
    </xf>
    <xf numFmtId="0" fontId="27" fillId="0" borderId="0" xfId="0" applyFont="1" applyAlignment="1" applyProtection="1">
      <alignment vertical="center"/>
      <protection locked="0"/>
    </xf>
    <xf numFmtId="0" fontId="9" fillId="4" borderId="39" xfId="0" applyFont="1" applyFill="1" applyBorder="1" applyAlignment="1" applyProtection="1">
      <alignment vertical="top"/>
    </xf>
    <xf numFmtId="0" fontId="9" fillId="4" borderId="40" xfId="0" applyFont="1" applyFill="1" applyBorder="1" applyAlignment="1" applyProtection="1">
      <alignment vertical="top"/>
    </xf>
    <xf numFmtId="0" fontId="9" fillId="4" borderId="41" xfId="0" applyFont="1" applyFill="1" applyBorder="1" applyAlignment="1" applyProtection="1">
      <alignment vertical="top"/>
    </xf>
    <xf numFmtId="0" fontId="9" fillId="4" borderId="42" xfId="0" applyFont="1" applyFill="1" applyBorder="1" applyAlignment="1" applyProtection="1">
      <alignment vertical="top"/>
    </xf>
    <xf numFmtId="0" fontId="9" fillId="4" borderId="37" xfId="0" applyFont="1" applyFill="1" applyBorder="1" applyAlignment="1" applyProtection="1">
      <alignment vertical="top"/>
    </xf>
    <xf numFmtId="0" fontId="9" fillId="4" borderId="20" xfId="0" applyFont="1" applyFill="1" applyBorder="1" applyAlignment="1" applyProtection="1">
      <alignment vertical="top"/>
    </xf>
    <xf numFmtId="0" fontId="26" fillId="0" borderId="0" xfId="0" applyFont="1" applyFill="1" applyAlignment="1" applyProtection="1">
      <alignment vertical="top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11" fillId="0" borderId="0" xfId="0" applyFont="1" applyFill="1" applyAlignment="1" applyProtection="1">
      <alignment horizontal="center" vertical="top"/>
      <protection locked="0"/>
    </xf>
    <xf numFmtId="0" fontId="10" fillId="0" borderId="0" xfId="0" applyFont="1" applyAlignment="1" applyProtection="1">
      <alignment horizontal="center" vertical="top"/>
      <protection locked="0"/>
    </xf>
    <xf numFmtId="0" fontId="15" fillId="0" borderId="0" xfId="0" applyFont="1" applyFill="1" applyAlignment="1" applyProtection="1">
      <alignment vertical="top"/>
      <protection locked="0"/>
    </xf>
    <xf numFmtId="0" fontId="15" fillId="0" borderId="0" xfId="0" applyFont="1" applyAlignment="1" applyProtection="1">
      <alignment vertical="top"/>
      <protection locked="0"/>
    </xf>
    <xf numFmtId="0" fontId="12" fillId="0" borderId="7" xfId="0" applyFont="1" applyBorder="1" applyAlignment="1" applyProtection="1">
      <alignment vertical="top"/>
      <protection locked="0"/>
    </xf>
    <xf numFmtId="0" fontId="13" fillId="0" borderId="0" xfId="0" applyFont="1" applyFill="1" applyAlignment="1" applyProtection="1">
      <alignment vertical="top"/>
      <protection locked="0"/>
    </xf>
    <xf numFmtId="0" fontId="13" fillId="0" borderId="0" xfId="0" applyFont="1" applyFill="1" applyBorder="1" applyAlignment="1" applyProtection="1">
      <alignment vertical="top"/>
      <protection locked="0"/>
    </xf>
    <xf numFmtId="0" fontId="22" fillId="0" borderId="0" xfId="0" applyFont="1" applyBorder="1" applyAlignment="1" applyProtection="1">
      <alignment vertical="top"/>
      <protection locked="0"/>
    </xf>
    <xf numFmtId="0" fontId="8" fillId="0" borderId="0" xfId="0" applyFont="1" applyBorder="1" applyAlignment="1" applyProtection="1">
      <alignment vertical="top" readingOrder="1"/>
      <protection locked="0"/>
    </xf>
    <xf numFmtId="0" fontId="16" fillId="3" borderId="36" xfId="0" applyFont="1" applyFill="1" applyBorder="1" applyAlignment="1" applyProtection="1">
      <alignment vertical="top"/>
    </xf>
    <xf numFmtId="0" fontId="25" fillId="0" borderId="0" xfId="0" applyFont="1" applyAlignment="1" applyProtection="1">
      <alignment vertical="top"/>
      <protection locked="0"/>
    </xf>
    <xf numFmtId="0" fontId="25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0" xfId="0" applyFont="1" applyFill="1" applyAlignment="1" applyProtection="1">
      <alignment vertical="top"/>
      <protection locked="0"/>
    </xf>
    <xf numFmtId="164" fontId="9" fillId="0" borderId="0" xfId="0" applyNumberFormat="1" applyFont="1" applyAlignment="1" applyProtection="1">
      <alignment vertical="top"/>
      <protection locked="0"/>
    </xf>
    <xf numFmtId="0" fontId="22" fillId="0" borderId="0" xfId="0" applyFont="1" applyAlignment="1" applyProtection="1">
      <alignment vertical="top"/>
      <protection locked="0"/>
    </xf>
    <xf numFmtId="49" fontId="15" fillId="8" borderId="32" xfId="0" applyNumberFormat="1" applyFont="1" applyFill="1" applyBorder="1" applyAlignment="1" applyProtection="1">
      <alignment vertical="top"/>
    </xf>
    <xf numFmtId="165" fontId="15" fillId="8" borderId="32" xfId="0" applyNumberFormat="1" applyFont="1" applyFill="1" applyBorder="1" applyAlignment="1" applyProtection="1">
      <alignment horizontal="center" vertical="top"/>
    </xf>
    <xf numFmtId="49" fontId="15" fillId="8" borderId="32" xfId="0" applyNumberFormat="1" applyFont="1" applyFill="1" applyBorder="1" applyAlignment="1" applyProtection="1">
      <alignment horizontal="center" vertical="top"/>
    </xf>
    <xf numFmtId="164" fontId="15" fillId="8" borderId="31" xfId="0" applyNumberFormat="1" applyFont="1" applyFill="1" applyBorder="1" applyAlignment="1" applyProtection="1">
      <alignment horizontal="right" vertical="top"/>
    </xf>
    <xf numFmtId="164" fontId="15" fillId="8" borderId="32" xfId="0" applyNumberFormat="1" applyFont="1" applyFill="1" applyBorder="1" applyAlignment="1" applyProtection="1">
      <alignment horizontal="right" vertical="top"/>
    </xf>
    <xf numFmtId="164" fontId="15" fillId="8" borderId="33" xfId="0" applyNumberFormat="1" applyFont="1" applyFill="1" applyBorder="1" applyAlignment="1" applyProtection="1">
      <alignment horizontal="right" vertical="top"/>
    </xf>
    <xf numFmtId="164" fontId="15" fillId="8" borderId="34" xfId="0" applyNumberFormat="1" applyFont="1" applyFill="1" applyBorder="1" applyAlignment="1" applyProtection="1">
      <alignment horizontal="right" vertical="top"/>
    </xf>
    <xf numFmtId="0" fontId="10" fillId="4" borderId="2" xfId="0" applyFont="1" applyFill="1" applyBorder="1" applyAlignment="1" applyProtection="1">
      <alignment horizontal="center" vertical="top"/>
    </xf>
    <xf numFmtId="0" fontId="11" fillId="4" borderId="9" xfId="0" applyFont="1" applyFill="1" applyBorder="1" applyAlignment="1" applyProtection="1">
      <alignment horizontal="center" vertical="top" wrapText="1"/>
    </xf>
    <xf numFmtId="49" fontId="11" fillId="4" borderId="9" xfId="0" applyNumberFormat="1" applyFont="1" applyFill="1" applyBorder="1" applyAlignment="1" applyProtection="1">
      <alignment horizontal="center" vertical="top" wrapText="1"/>
    </xf>
    <xf numFmtId="0" fontId="11" fillId="6" borderId="9" xfId="0" applyFont="1" applyFill="1" applyBorder="1" applyAlignment="1" applyProtection="1">
      <alignment horizontal="center" vertical="top" wrapText="1"/>
    </xf>
    <xf numFmtId="0" fontId="11" fillId="7" borderId="3" xfId="0" applyFont="1" applyFill="1" applyBorder="1" applyAlignment="1" applyProtection="1">
      <alignment horizontal="center" vertical="top" wrapText="1"/>
    </xf>
    <xf numFmtId="49" fontId="15" fillId="10" borderId="32" xfId="0" applyNumberFormat="1" applyFont="1" applyFill="1" applyBorder="1" applyAlignment="1" applyProtection="1">
      <alignment horizontal="center" vertical="top"/>
    </xf>
    <xf numFmtId="165" fontId="15" fillId="10" borderId="32" xfId="0" applyNumberFormat="1" applyFont="1" applyFill="1" applyBorder="1" applyAlignment="1" applyProtection="1">
      <alignment horizontal="center" vertical="top"/>
    </xf>
    <xf numFmtId="164" fontId="15" fillId="10" borderId="32" xfId="0" applyNumberFormat="1" applyFont="1" applyFill="1" applyBorder="1" applyAlignment="1" applyProtection="1">
      <alignment horizontal="right" vertical="top"/>
    </xf>
    <xf numFmtId="49" fontId="15" fillId="10" borderId="34" xfId="0" applyNumberFormat="1" applyFont="1" applyFill="1" applyBorder="1" applyAlignment="1" applyProtection="1">
      <alignment horizontal="center" vertical="top"/>
    </xf>
    <xf numFmtId="0" fontId="7" fillId="0" borderId="36" xfId="0" applyFont="1" applyBorder="1" applyAlignment="1" applyProtection="1">
      <alignment horizontal="left" vertical="top"/>
      <protection locked="0"/>
    </xf>
    <xf numFmtId="0" fontId="7" fillId="12" borderId="36" xfId="0" applyFont="1" applyFill="1" applyBorder="1" applyAlignment="1" applyProtection="1">
      <alignment horizontal="left" vertical="top"/>
    </xf>
    <xf numFmtId="164" fontId="6" fillId="12" borderId="36" xfId="0" applyNumberFormat="1" applyFont="1" applyFill="1" applyBorder="1" applyAlignment="1" applyProtection="1">
      <alignment horizontal="right" vertical="top"/>
    </xf>
    <xf numFmtId="49" fontId="6" fillId="12" borderId="36" xfId="0" applyNumberFormat="1" applyFont="1" applyFill="1" applyBorder="1" applyAlignment="1" applyProtection="1">
      <alignment horizontal="center" vertical="top"/>
    </xf>
    <xf numFmtId="0" fontId="30" fillId="0" borderId="0" xfId="0" applyFont="1" applyBorder="1" applyAlignment="1" applyProtection="1">
      <alignment vertical="top" readingOrder="1"/>
      <protection locked="0"/>
    </xf>
    <xf numFmtId="0" fontId="24" fillId="6" borderId="41" xfId="0" applyFont="1" applyFill="1" applyBorder="1" applyAlignment="1" applyProtection="1">
      <alignment vertical="top"/>
    </xf>
    <xf numFmtId="0" fontId="9" fillId="6" borderId="42" xfId="0" applyFont="1" applyFill="1" applyBorder="1" applyAlignment="1" applyProtection="1">
      <alignment vertical="top"/>
    </xf>
    <xf numFmtId="0" fontId="9" fillId="6" borderId="41" xfId="0" applyFont="1" applyFill="1" applyBorder="1" applyAlignment="1" applyProtection="1">
      <alignment vertical="top"/>
    </xf>
    <xf numFmtId="0" fontId="9" fillId="6" borderId="42" xfId="0" applyFont="1" applyFill="1" applyBorder="1" applyAlignment="1" applyProtection="1">
      <alignment horizontal="left" vertical="top"/>
    </xf>
    <xf numFmtId="0" fontId="9" fillId="6" borderId="46" xfId="0" applyFont="1" applyFill="1" applyBorder="1" applyAlignment="1" applyProtection="1">
      <alignment vertical="top"/>
    </xf>
    <xf numFmtId="0" fontId="9" fillId="6" borderId="47" xfId="0" applyFont="1" applyFill="1" applyBorder="1" applyAlignment="1" applyProtection="1">
      <alignment horizontal="left" vertical="top"/>
    </xf>
    <xf numFmtId="0" fontId="24" fillId="6" borderId="46" xfId="0" applyFont="1" applyFill="1" applyBorder="1" applyAlignment="1" applyProtection="1">
      <alignment horizontal="left" vertical="top"/>
    </xf>
    <xf numFmtId="0" fontId="9" fillId="6" borderId="37" xfId="0" applyFont="1" applyFill="1" applyBorder="1" applyAlignment="1" applyProtection="1">
      <alignment vertical="top"/>
    </xf>
    <xf numFmtId="0" fontId="9" fillId="6" borderId="20" xfId="0" applyFont="1" applyFill="1" applyBorder="1" applyAlignment="1" applyProtection="1">
      <alignment vertical="top"/>
    </xf>
    <xf numFmtId="0" fontId="9" fillId="6" borderId="50" xfId="0" applyFont="1" applyFill="1" applyBorder="1" applyAlignment="1" applyProtection="1">
      <alignment horizontal="right" vertical="top"/>
    </xf>
    <xf numFmtId="0" fontId="9" fillId="6" borderId="49" xfId="0" applyFont="1" applyFill="1" applyBorder="1" applyAlignment="1" applyProtection="1">
      <alignment horizontal="left" vertical="top"/>
    </xf>
    <xf numFmtId="0" fontId="6" fillId="0" borderId="0" xfId="0" applyFont="1" applyAlignment="1">
      <alignment horizontal="left" vertical="top"/>
    </xf>
    <xf numFmtId="0" fontId="6" fillId="0" borderId="0" xfId="0" applyFont="1" applyBorder="1" applyAlignment="1" applyProtection="1">
      <alignment vertical="top" readingOrder="1"/>
      <protection locked="0"/>
    </xf>
    <xf numFmtId="0" fontId="8" fillId="0" borderId="0" xfId="0" applyFont="1" applyFill="1" applyBorder="1" applyAlignment="1" applyProtection="1">
      <alignment vertical="top" readingOrder="1"/>
      <protection locked="0"/>
    </xf>
    <xf numFmtId="0" fontId="32" fillId="0" borderId="0" xfId="0" applyFont="1"/>
    <xf numFmtId="0" fontId="6" fillId="0" borderId="0" xfId="0" applyFont="1" applyAlignment="1">
      <alignment horizontal="left"/>
    </xf>
    <xf numFmtId="0" fontId="19" fillId="4" borderId="36" xfId="0" applyFont="1" applyFill="1" applyBorder="1" applyAlignment="1" applyProtection="1">
      <alignment horizontal="center" vertical="top"/>
    </xf>
    <xf numFmtId="0" fontId="20" fillId="4" borderId="36" xfId="0" applyFont="1" applyFill="1" applyBorder="1" applyAlignment="1" applyProtection="1">
      <alignment horizontal="center" vertical="top" wrapText="1"/>
    </xf>
    <xf numFmtId="166" fontId="15" fillId="8" borderId="32" xfId="0" applyNumberFormat="1" applyFont="1" applyFill="1" applyBorder="1" applyAlignment="1" applyProtection="1">
      <alignment horizontal="center" vertical="top"/>
    </xf>
    <xf numFmtId="166" fontId="9" fillId="0" borderId="1" xfId="0" applyNumberFormat="1" applyFont="1" applyFill="1" applyBorder="1" applyAlignment="1" applyProtection="1">
      <alignment horizontal="center" vertical="top"/>
      <protection locked="0"/>
    </xf>
    <xf numFmtId="166" fontId="9" fillId="0" borderId="26" xfId="0" applyNumberFormat="1" applyFont="1" applyFill="1" applyBorder="1" applyAlignment="1" applyProtection="1">
      <alignment horizontal="center" vertical="top"/>
      <protection locked="0"/>
    </xf>
    <xf numFmtId="0" fontId="12" fillId="0" borderId="8" xfId="0" applyFont="1" applyBorder="1" applyAlignment="1" applyProtection="1">
      <alignment vertical="top"/>
      <protection locked="0"/>
    </xf>
    <xf numFmtId="0" fontId="10" fillId="6" borderId="64" xfId="0" applyFont="1" applyFill="1" applyBorder="1" applyAlignment="1" applyProtection="1">
      <alignment horizontal="center" vertical="top" wrapText="1"/>
    </xf>
    <xf numFmtId="0" fontId="11" fillId="6" borderId="58" xfId="0" applyFont="1" applyFill="1" applyBorder="1" applyAlignment="1" applyProtection="1">
      <alignment horizontal="center" vertical="top" wrapText="1"/>
    </xf>
    <xf numFmtId="0" fontId="11" fillId="5" borderId="64" xfId="0" applyFont="1" applyFill="1" applyBorder="1" applyAlignment="1" applyProtection="1">
      <alignment horizontal="center" vertical="top" wrapText="1"/>
    </xf>
    <xf numFmtId="164" fontId="6" fillId="0" borderId="10" xfId="0" applyNumberFormat="1" applyFont="1" applyFill="1" applyBorder="1" applyAlignment="1" applyProtection="1">
      <alignment horizontal="right" vertical="top"/>
      <protection locked="0"/>
    </xf>
    <xf numFmtId="164" fontId="6" fillId="0" borderId="28" xfId="0" applyNumberFormat="1" applyFont="1" applyFill="1" applyBorder="1" applyAlignment="1" applyProtection="1">
      <alignment horizontal="right" vertical="top"/>
      <protection locked="0"/>
    </xf>
    <xf numFmtId="0" fontId="11" fillId="5" borderId="58" xfId="0" applyFont="1" applyFill="1" applyBorder="1" applyAlignment="1" applyProtection="1">
      <alignment horizontal="center" vertical="top" wrapText="1"/>
    </xf>
    <xf numFmtId="0" fontId="10" fillId="4" borderId="65" xfId="0" applyFont="1" applyFill="1" applyBorder="1" applyAlignment="1" applyProtection="1">
      <alignment horizontal="center" vertical="top" wrapText="1"/>
    </xf>
    <xf numFmtId="49" fontId="15" fillId="8" borderId="66" xfId="0" applyNumberFormat="1" applyFont="1" applyFill="1" applyBorder="1" applyAlignment="1" applyProtection="1">
      <alignment vertical="top"/>
    </xf>
    <xf numFmtId="49" fontId="9" fillId="0" borderId="55" xfId="0" applyNumberFormat="1" applyFont="1" applyFill="1" applyBorder="1" applyAlignment="1" applyProtection="1">
      <alignment vertical="top"/>
      <protection locked="0"/>
    </xf>
    <xf numFmtId="49" fontId="9" fillId="0" borderId="67" xfId="0" applyNumberFormat="1" applyFont="1" applyFill="1" applyBorder="1" applyAlignment="1" applyProtection="1">
      <alignment vertical="top"/>
      <protection locked="0"/>
    </xf>
    <xf numFmtId="0" fontId="21" fillId="8" borderId="30" xfId="0" applyFont="1" applyFill="1" applyBorder="1" applyAlignment="1" applyProtection="1">
      <alignment vertical="top"/>
    </xf>
    <xf numFmtId="0" fontId="9" fillId="0" borderId="23" xfId="0" applyFont="1" applyFill="1" applyBorder="1" applyAlignment="1" applyProtection="1">
      <alignment vertical="top"/>
    </xf>
    <xf numFmtId="0" fontId="9" fillId="0" borderId="24" xfId="0" applyFont="1" applyFill="1" applyBorder="1" applyAlignment="1" applyProtection="1">
      <alignment vertical="top"/>
    </xf>
    <xf numFmtId="0" fontId="9" fillId="0" borderId="25" xfId="0" applyFont="1" applyFill="1" applyBorder="1" applyAlignment="1" applyProtection="1">
      <alignment vertical="top"/>
    </xf>
    <xf numFmtId="164" fontId="10" fillId="0" borderId="0" xfId="0" applyNumberFormat="1" applyFont="1" applyFill="1" applyBorder="1" applyAlignment="1" applyProtection="1">
      <alignment vertical="top"/>
    </xf>
    <xf numFmtId="0" fontId="34" fillId="13" borderId="36" xfId="0" applyFont="1" applyFill="1" applyBorder="1" applyAlignment="1" applyProtection="1">
      <alignment horizontal="center" vertical="top" wrapText="1"/>
    </xf>
    <xf numFmtId="0" fontId="11" fillId="3" borderId="19" xfId="0" applyFont="1" applyFill="1" applyBorder="1" applyAlignment="1">
      <alignment horizontal="center" vertical="center" wrapText="1"/>
    </xf>
    <xf numFmtId="164" fontId="15" fillId="8" borderId="30" xfId="0" applyNumberFormat="1" applyFont="1" applyFill="1" applyBorder="1" applyAlignment="1">
      <alignment horizontal="right" vertical="top"/>
    </xf>
    <xf numFmtId="0" fontId="11" fillId="3" borderId="42" xfId="0" applyFont="1" applyFill="1" applyBorder="1" applyAlignment="1">
      <alignment horizontal="center" vertical="center" wrapText="1"/>
    </xf>
    <xf numFmtId="164" fontId="15" fillId="8" borderId="69" xfId="0" applyNumberFormat="1" applyFont="1" applyFill="1" applyBorder="1" applyAlignment="1" applyProtection="1">
      <alignment horizontal="right" vertical="top"/>
    </xf>
    <xf numFmtId="49" fontId="15" fillId="8" borderId="35" xfId="0" applyNumberFormat="1" applyFont="1" applyFill="1" applyBorder="1" applyAlignment="1">
      <alignment horizontal="left" vertical="top"/>
    </xf>
    <xf numFmtId="49" fontId="9" fillId="0" borderId="72" xfId="0" applyNumberFormat="1" applyFont="1" applyBorder="1" applyAlignment="1" applyProtection="1">
      <alignment horizontal="left" vertical="top"/>
      <protection locked="0"/>
    </xf>
    <xf numFmtId="49" fontId="9" fillId="0" borderId="73" xfId="0" applyNumberFormat="1" applyFont="1" applyBorder="1" applyAlignment="1" applyProtection="1">
      <alignment horizontal="left" vertical="top"/>
      <protection locked="0"/>
    </xf>
    <xf numFmtId="49" fontId="9" fillId="0" borderId="74" xfId="0" applyNumberFormat="1" applyFont="1" applyBorder="1" applyAlignment="1" applyProtection="1">
      <alignment horizontal="left" vertical="top"/>
      <protection locked="0"/>
    </xf>
    <xf numFmtId="164" fontId="10" fillId="9" borderId="21" xfId="0" applyNumberFormat="1" applyFont="1" applyFill="1" applyBorder="1" applyAlignment="1">
      <alignment vertical="top"/>
    </xf>
    <xf numFmtId="164" fontId="9" fillId="0" borderId="19" xfId="0" applyNumberFormat="1" applyFont="1" applyBorder="1" applyAlignment="1">
      <alignment vertical="top"/>
    </xf>
    <xf numFmtId="10" fontId="15" fillId="8" borderId="69" xfId="3" applyNumberFormat="1" applyFont="1" applyFill="1" applyBorder="1" applyAlignment="1">
      <alignment horizontal="right" vertical="top"/>
    </xf>
    <xf numFmtId="10" fontId="9" fillId="0" borderId="68" xfId="0" applyNumberFormat="1" applyFont="1" applyBorder="1" applyAlignment="1">
      <alignment horizontal="right" vertical="top"/>
    </xf>
    <xf numFmtId="10" fontId="9" fillId="0" borderId="70" xfId="0" applyNumberFormat="1" applyFont="1" applyBorder="1" applyAlignment="1">
      <alignment horizontal="right" vertical="top"/>
    </xf>
    <xf numFmtId="10" fontId="9" fillId="0" borderId="71" xfId="0" applyNumberFormat="1" applyFont="1" applyBorder="1" applyAlignment="1">
      <alignment horizontal="right" vertical="top"/>
    </xf>
    <xf numFmtId="164" fontId="10" fillId="14" borderId="21" xfId="0" applyNumberFormat="1" applyFont="1" applyFill="1" applyBorder="1" applyAlignment="1">
      <alignment vertical="top"/>
    </xf>
    <xf numFmtId="164" fontId="6" fillId="15" borderId="23" xfId="0" applyNumberFormat="1" applyFont="1" applyFill="1" applyBorder="1" applyAlignment="1" applyProtection="1">
      <alignment horizontal="right" vertical="top"/>
    </xf>
    <xf numFmtId="164" fontId="6" fillId="15" borderId="21" xfId="0" applyNumberFormat="1" applyFont="1" applyFill="1" applyBorder="1" applyAlignment="1" applyProtection="1">
      <alignment horizontal="right" vertical="top"/>
    </xf>
    <xf numFmtId="164" fontId="6" fillId="15" borderId="23" xfId="0" applyNumberFormat="1" applyFont="1" applyFill="1" applyBorder="1" applyAlignment="1">
      <alignment horizontal="right" vertical="top"/>
    </xf>
    <xf numFmtId="164" fontId="6" fillId="15" borderId="24" xfId="0" applyNumberFormat="1" applyFont="1" applyFill="1" applyBorder="1" applyAlignment="1">
      <alignment horizontal="right" vertical="top"/>
    </xf>
    <xf numFmtId="164" fontId="6" fillId="15" borderId="25" xfId="0" applyNumberFormat="1" applyFont="1" applyFill="1" applyBorder="1" applyAlignment="1">
      <alignment horizontal="right" vertical="top"/>
    </xf>
    <xf numFmtId="164" fontId="9" fillId="15" borderId="23" xfId="0" applyNumberFormat="1" applyFont="1" applyFill="1" applyBorder="1" applyAlignment="1" applyProtection="1">
      <alignment horizontal="right" vertical="top"/>
    </xf>
    <xf numFmtId="164" fontId="9" fillId="15" borderId="68" xfId="0" applyNumberFormat="1" applyFont="1" applyFill="1" applyBorder="1" applyAlignment="1" applyProtection="1">
      <alignment horizontal="right" vertical="top"/>
    </xf>
    <xf numFmtId="164" fontId="9" fillId="15" borderId="24" xfId="0" applyNumberFormat="1" applyFont="1" applyFill="1" applyBorder="1" applyAlignment="1" applyProtection="1">
      <alignment horizontal="right" vertical="top"/>
    </xf>
    <xf numFmtId="164" fontId="9" fillId="15" borderId="25" xfId="0" applyNumberFormat="1" applyFont="1" applyFill="1" applyBorder="1" applyAlignment="1" applyProtection="1">
      <alignment horizontal="right" vertical="top"/>
    </xf>
    <xf numFmtId="164" fontId="9" fillId="15" borderId="41" xfId="0" applyNumberFormat="1" applyFont="1" applyFill="1" applyBorder="1" applyAlignment="1" applyProtection="1">
      <alignment horizontal="right" vertical="top"/>
    </xf>
    <xf numFmtId="164" fontId="10" fillId="9" borderId="58" xfId="0" applyNumberFormat="1" applyFont="1" applyFill="1" applyBorder="1" applyAlignment="1">
      <alignment vertical="top"/>
    </xf>
    <xf numFmtId="4" fontId="18" fillId="16" borderId="36" xfId="0" applyNumberFormat="1" applyFont="1" applyFill="1" applyBorder="1" applyAlignment="1" applyProtection="1">
      <alignment horizontal="right" vertical="top"/>
    </xf>
    <xf numFmtId="4" fontId="17" fillId="16" borderId="36" xfId="0" applyNumberFormat="1" applyFont="1" applyFill="1" applyBorder="1" applyAlignment="1" applyProtection="1">
      <alignment horizontal="right" vertical="top"/>
    </xf>
    <xf numFmtId="164" fontId="15" fillId="10" borderId="33" xfId="0" applyNumberFormat="1" applyFont="1" applyFill="1" applyBorder="1" applyAlignment="1" applyProtection="1">
      <alignment horizontal="right" vertical="top"/>
    </xf>
    <xf numFmtId="164" fontId="6" fillId="0" borderId="38" xfId="0" applyNumberFormat="1" applyFont="1" applyFill="1" applyBorder="1" applyAlignment="1" applyProtection="1">
      <alignment horizontal="right" vertical="top"/>
      <protection locked="0"/>
    </xf>
    <xf numFmtId="164" fontId="6" fillId="0" borderId="75" xfId="0" applyNumberFormat="1" applyFont="1" applyFill="1" applyBorder="1" applyAlignment="1" applyProtection="1">
      <alignment horizontal="right" vertical="top"/>
      <protection locked="0"/>
    </xf>
    <xf numFmtId="0" fontId="11" fillId="6" borderId="65" xfId="0" applyFont="1" applyFill="1" applyBorder="1" applyAlignment="1" applyProtection="1">
      <alignment horizontal="center" vertical="top" wrapText="1"/>
    </xf>
    <xf numFmtId="165" fontId="15" fillId="10" borderId="66" xfId="0" applyNumberFormat="1" applyFont="1" applyFill="1" applyBorder="1" applyAlignment="1" applyProtection="1">
      <alignment horizontal="center" vertical="top"/>
    </xf>
    <xf numFmtId="165" fontId="6" fillId="0" borderId="55" xfId="0" applyNumberFormat="1" applyFont="1" applyFill="1" applyBorder="1" applyAlignment="1" applyProtection="1">
      <alignment horizontal="center" vertical="top"/>
      <protection locked="0"/>
    </xf>
    <xf numFmtId="165" fontId="6" fillId="0" borderId="11" xfId="0" applyNumberFormat="1" applyFont="1" applyFill="1" applyBorder="1" applyAlignment="1" applyProtection="1">
      <alignment horizontal="center" vertical="top"/>
      <protection locked="0"/>
    </xf>
    <xf numFmtId="165" fontId="6" fillId="0" borderId="76" xfId="0" applyNumberFormat="1" applyFont="1" applyFill="1" applyBorder="1" applyAlignment="1" applyProtection="1">
      <alignment horizontal="center" vertical="top"/>
      <protection locked="0"/>
    </xf>
    <xf numFmtId="164" fontId="15" fillId="0" borderId="30" xfId="0" applyNumberFormat="1" applyFont="1" applyFill="1" applyBorder="1" applyAlignment="1" applyProtection="1">
      <alignment horizontal="right" vertical="top"/>
    </xf>
    <xf numFmtId="164" fontId="6" fillId="15" borderId="24" xfId="0" applyNumberFormat="1" applyFont="1" applyFill="1" applyBorder="1" applyAlignment="1" applyProtection="1">
      <alignment horizontal="right" vertical="top"/>
    </xf>
    <xf numFmtId="164" fontId="6" fillId="15" borderId="25" xfId="0" applyNumberFormat="1" applyFont="1" applyFill="1" applyBorder="1" applyAlignment="1" applyProtection="1">
      <alignment horizontal="right" vertical="top"/>
    </xf>
    <xf numFmtId="165" fontId="9" fillId="0" borderId="60" xfId="0" applyNumberFormat="1" applyFont="1" applyBorder="1" applyAlignment="1" applyProtection="1">
      <alignment horizontal="left" vertical="top"/>
      <protection locked="0"/>
    </xf>
    <xf numFmtId="165" fontId="9" fillId="0" borderId="45" xfId="0" applyNumberFormat="1" applyFont="1" applyBorder="1" applyAlignment="1" applyProtection="1">
      <alignment horizontal="left" vertical="top"/>
      <protection locked="0"/>
    </xf>
    <xf numFmtId="165" fontId="9" fillId="0" borderId="44" xfId="0" applyNumberFormat="1" applyFont="1" applyBorder="1" applyAlignment="1" applyProtection="1">
      <alignment horizontal="left" vertical="top"/>
      <protection locked="0"/>
    </xf>
    <xf numFmtId="0" fontId="9" fillId="0" borderId="50" xfId="0" applyFont="1" applyBorder="1" applyAlignment="1" applyProtection="1">
      <alignment horizontal="left" vertical="top" wrapText="1"/>
      <protection locked="0"/>
    </xf>
    <xf numFmtId="0" fontId="9" fillId="0" borderId="49" xfId="0" applyFont="1" applyBorder="1" applyAlignment="1" applyProtection="1">
      <alignment horizontal="left" vertical="top" wrapText="1"/>
      <protection locked="0"/>
    </xf>
    <xf numFmtId="0" fontId="9" fillId="0" borderId="48" xfId="0" applyFont="1" applyBorder="1" applyAlignment="1" applyProtection="1">
      <alignment horizontal="left" vertical="top" wrapText="1"/>
      <protection locked="0"/>
    </xf>
    <xf numFmtId="4" fontId="9" fillId="0" borderId="50" xfId="0" applyNumberFormat="1" applyFont="1" applyBorder="1" applyAlignment="1" applyProtection="1">
      <alignment horizontal="left" vertical="top"/>
      <protection locked="0"/>
    </xf>
    <xf numFmtId="4" fontId="9" fillId="0" borderId="49" xfId="0" applyNumberFormat="1" applyFont="1" applyBorder="1" applyAlignment="1" applyProtection="1">
      <alignment horizontal="left" vertical="top"/>
      <protection locked="0"/>
    </xf>
    <xf numFmtId="4" fontId="9" fillId="0" borderId="48" xfId="0" applyNumberFormat="1" applyFont="1" applyBorder="1" applyAlignment="1" applyProtection="1">
      <alignment horizontal="left" vertical="top"/>
      <protection locked="0"/>
    </xf>
    <xf numFmtId="4" fontId="9" fillId="0" borderId="51" xfId="0" applyNumberFormat="1" applyFont="1" applyBorder="1" applyAlignment="1" applyProtection="1">
      <alignment horizontal="left" vertical="top"/>
      <protection locked="0"/>
    </xf>
    <xf numFmtId="4" fontId="9" fillId="0" borderId="53" xfId="0" applyNumberFormat="1" applyFont="1" applyBorder="1" applyAlignment="1" applyProtection="1">
      <alignment horizontal="left" vertical="top"/>
      <protection locked="0"/>
    </xf>
    <xf numFmtId="4" fontId="9" fillId="0" borderId="52" xfId="0" applyNumberFormat="1" applyFont="1" applyBorder="1" applyAlignment="1" applyProtection="1">
      <alignment horizontal="left" vertical="top"/>
      <protection locked="0"/>
    </xf>
    <xf numFmtId="0" fontId="24" fillId="6" borderId="46" xfId="0" applyFont="1" applyFill="1" applyBorder="1" applyAlignment="1" applyProtection="1">
      <alignment horizontal="left" vertical="top"/>
    </xf>
    <xf numFmtId="0" fontId="24" fillId="6" borderId="47" xfId="0" applyFont="1" applyFill="1" applyBorder="1" applyAlignment="1" applyProtection="1">
      <alignment horizontal="left" vertical="top"/>
    </xf>
    <xf numFmtId="0" fontId="9" fillId="6" borderId="47" xfId="0" applyFont="1" applyFill="1" applyBorder="1" applyAlignment="1" applyProtection="1">
      <alignment horizontal="left" vertical="top"/>
    </xf>
    <xf numFmtId="0" fontId="24" fillId="6" borderId="50" xfId="0" applyFont="1" applyFill="1" applyBorder="1" applyAlignment="1" applyProtection="1">
      <alignment horizontal="left" vertical="top"/>
    </xf>
    <xf numFmtId="0" fontId="9" fillId="6" borderId="48" xfId="0" applyFont="1" applyFill="1" applyBorder="1" applyAlignment="1" applyProtection="1">
      <alignment horizontal="left" vertical="top"/>
    </xf>
    <xf numFmtId="0" fontId="24" fillId="6" borderId="48" xfId="0" applyFont="1" applyFill="1" applyBorder="1" applyAlignment="1" applyProtection="1">
      <alignment horizontal="left" vertical="top"/>
    </xf>
    <xf numFmtId="0" fontId="24" fillId="6" borderId="51" xfId="0" applyFont="1" applyFill="1" applyBorder="1" applyAlignment="1" applyProtection="1">
      <alignment horizontal="left" vertical="top"/>
    </xf>
    <xf numFmtId="0" fontId="24" fillId="6" borderId="52" xfId="0" applyFont="1" applyFill="1" applyBorder="1" applyAlignment="1" applyProtection="1">
      <alignment horizontal="left" vertical="top"/>
    </xf>
    <xf numFmtId="0" fontId="23" fillId="6" borderId="16" xfId="0" applyFont="1" applyFill="1" applyBorder="1" applyAlignment="1" applyProtection="1">
      <alignment horizontal="left" vertical="top"/>
    </xf>
    <xf numFmtId="0" fontId="23" fillId="6" borderId="17" xfId="0" applyFont="1" applyFill="1" applyBorder="1" applyAlignment="1" applyProtection="1">
      <alignment horizontal="left" vertical="top"/>
    </xf>
    <xf numFmtId="0" fontId="23" fillId="6" borderId="18" xfId="0" applyFont="1" applyFill="1" applyBorder="1" applyAlignment="1" applyProtection="1">
      <alignment horizontal="left" vertical="top"/>
    </xf>
    <xf numFmtId="0" fontId="0" fillId="0" borderId="17" xfId="0" applyBorder="1" applyAlignment="1" applyProtection="1">
      <alignment horizontal="left" vertical="top"/>
    </xf>
    <xf numFmtId="0" fontId="0" fillId="0" borderId="18" xfId="0" applyBorder="1" applyAlignment="1" applyProtection="1">
      <alignment horizontal="left" vertical="top"/>
    </xf>
    <xf numFmtId="0" fontId="9" fillId="0" borderId="60" xfId="0" applyFont="1" applyBorder="1" applyAlignment="1" applyProtection="1">
      <alignment horizontal="left" vertical="top"/>
      <protection locked="0"/>
    </xf>
    <xf numFmtId="0" fontId="9" fillId="0" borderId="45" xfId="0" applyFont="1" applyBorder="1" applyAlignment="1" applyProtection="1">
      <alignment horizontal="left" vertical="top"/>
      <protection locked="0"/>
    </xf>
    <xf numFmtId="0" fontId="9" fillId="0" borderId="44" xfId="0" applyFont="1" applyBorder="1" applyAlignment="1" applyProtection="1">
      <alignment horizontal="left" vertical="top"/>
      <protection locked="0"/>
    </xf>
    <xf numFmtId="0" fontId="9" fillId="0" borderId="57" xfId="0" applyFont="1" applyBorder="1" applyAlignment="1" applyProtection="1">
      <alignment horizontal="left" vertical="top"/>
      <protection locked="0"/>
    </xf>
    <xf numFmtId="0" fontId="9" fillId="0" borderId="61" xfId="0" applyFont="1" applyBorder="1" applyAlignment="1" applyProtection="1">
      <alignment horizontal="left" vertical="top"/>
      <protection locked="0"/>
    </xf>
    <xf numFmtId="0" fontId="9" fillId="0" borderId="62" xfId="0" applyFont="1" applyBorder="1" applyAlignment="1" applyProtection="1">
      <alignment horizontal="left" vertical="top"/>
      <protection locked="0"/>
    </xf>
    <xf numFmtId="0" fontId="9" fillId="0" borderId="41" xfId="0" applyFont="1" applyBorder="1" applyAlignment="1" applyProtection="1">
      <alignment horizontal="left" vertical="top"/>
      <protection locked="0"/>
    </xf>
    <xf numFmtId="0" fontId="9" fillId="0" borderId="0" xfId="0" applyFont="1" applyBorder="1" applyAlignment="1" applyProtection="1">
      <alignment horizontal="left" vertical="top"/>
      <protection locked="0"/>
    </xf>
    <xf numFmtId="0" fontId="9" fillId="0" borderId="42" xfId="0" applyFont="1" applyBorder="1" applyAlignment="1" applyProtection="1">
      <alignment horizontal="left" vertical="top"/>
      <protection locked="0"/>
    </xf>
    <xf numFmtId="0" fontId="9" fillId="0" borderId="46" xfId="0" applyFont="1" applyBorder="1" applyAlignment="1" applyProtection="1">
      <alignment horizontal="left" vertical="top"/>
      <protection locked="0"/>
    </xf>
    <xf numFmtId="0" fontId="9" fillId="0" borderId="63" xfId="0" applyFont="1" applyBorder="1" applyAlignment="1" applyProtection="1">
      <alignment horizontal="left" vertical="top"/>
      <protection locked="0"/>
    </xf>
    <xf numFmtId="0" fontId="9" fillId="0" borderId="47" xfId="0" applyFont="1" applyBorder="1" applyAlignment="1" applyProtection="1">
      <alignment horizontal="left" vertical="top"/>
      <protection locked="0"/>
    </xf>
    <xf numFmtId="0" fontId="9" fillId="0" borderId="50" xfId="0" applyFont="1" applyBorder="1" applyAlignment="1" applyProtection="1">
      <alignment horizontal="left" vertical="top"/>
      <protection locked="0"/>
    </xf>
    <xf numFmtId="0" fontId="9" fillId="0" borderId="49" xfId="0" applyFont="1" applyBorder="1" applyAlignment="1" applyProtection="1">
      <alignment horizontal="left" vertical="top"/>
      <protection locked="0"/>
    </xf>
    <xf numFmtId="0" fontId="9" fillId="0" borderId="48" xfId="0" applyFont="1" applyBorder="1" applyAlignment="1" applyProtection="1">
      <alignment horizontal="left" vertical="top"/>
      <protection locked="0"/>
    </xf>
    <xf numFmtId="0" fontId="6" fillId="0" borderId="50" xfId="0" applyFont="1" applyFill="1" applyBorder="1" applyAlignment="1" applyProtection="1">
      <alignment horizontal="left" vertical="top"/>
      <protection locked="0"/>
    </xf>
    <xf numFmtId="0" fontId="6" fillId="0" borderId="49" xfId="0" applyFont="1" applyFill="1" applyBorder="1" applyAlignment="1" applyProtection="1">
      <alignment horizontal="left" vertical="top"/>
      <protection locked="0"/>
    </xf>
    <xf numFmtId="0" fontId="6" fillId="0" borderId="48" xfId="0" applyFont="1" applyFill="1" applyBorder="1" applyAlignment="1" applyProtection="1">
      <alignment horizontal="left" vertical="top"/>
      <protection locked="0"/>
    </xf>
    <xf numFmtId="0" fontId="9" fillId="0" borderId="37" xfId="0" applyFont="1" applyBorder="1" applyAlignment="1" applyProtection="1">
      <alignment horizontal="left" vertical="top"/>
      <protection locked="0"/>
    </xf>
    <xf numFmtId="0" fontId="9" fillId="0" borderId="43" xfId="0" applyFont="1" applyBorder="1" applyAlignment="1" applyProtection="1">
      <alignment horizontal="left" vertical="top"/>
      <protection locked="0"/>
    </xf>
    <xf numFmtId="0" fontId="9" fillId="0" borderId="20" xfId="0" applyFont="1" applyBorder="1" applyAlignment="1" applyProtection="1">
      <alignment horizontal="left" vertical="top"/>
      <protection locked="0"/>
    </xf>
    <xf numFmtId="0" fontId="22" fillId="7" borderId="19" xfId="0" applyFont="1" applyFill="1" applyBorder="1" applyAlignment="1">
      <alignment horizontal="center" vertical="top" wrapText="1"/>
    </xf>
    <xf numFmtId="0" fontId="22" fillId="7" borderId="59" xfId="0" applyFont="1" applyFill="1" applyBorder="1" applyAlignment="1">
      <alignment horizontal="center" vertical="top" wrapText="1"/>
    </xf>
    <xf numFmtId="0" fontId="33" fillId="4" borderId="19" xfId="0" applyFont="1" applyFill="1" applyBorder="1" applyAlignment="1" applyProtection="1">
      <alignment horizontal="center" vertical="top" wrapText="1"/>
    </xf>
    <xf numFmtId="0" fontId="33" fillId="4" borderId="21" xfId="0" applyFont="1" applyFill="1" applyBorder="1" applyAlignment="1" applyProtection="1">
      <alignment horizontal="center" vertical="top" wrapText="1"/>
    </xf>
    <xf numFmtId="0" fontId="14" fillId="11" borderId="19" xfId="0" applyFont="1" applyFill="1" applyBorder="1" applyAlignment="1">
      <alignment horizontal="center" vertical="center" wrapText="1"/>
    </xf>
    <xf numFmtId="0" fontId="14" fillId="11" borderId="42" xfId="0" applyFont="1" applyFill="1" applyBorder="1" applyAlignment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top"/>
    </xf>
    <xf numFmtId="0" fontId="22" fillId="5" borderId="16" xfId="0" applyFont="1" applyFill="1" applyBorder="1" applyAlignment="1" applyProtection="1">
      <alignment horizontal="center" vertical="top"/>
    </xf>
    <xf numFmtId="0" fontId="22" fillId="5" borderId="17" xfId="0" applyFont="1" applyFill="1" applyBorder="1" applyAlignment="1" applyProtection="1">
      <alignment horizontal="center" vertical="top"/>
    </xf>
    <xf numFmtId="0" fontId="22" fillId="5" borderId="18" xfId="0" applyFont="1" applyFill="1" applyBorder="1" applyAlignment="1" applyProtection="1">
      <alignment horizontal="center" vertical="top"/>
    </xf>
    <xf numFmtId="0" fontId="22" fillId="6" borderId="16" xfId="0" applyFont="1" applyFill="1" applyBorder="1" applyAlignment="1" applyProtection="1">
      <alignment horizontal="center" vertical="top"/>
    </xf>
    <xf numFmtId="0" fontId="22" fillId="6" borderId="17" xfId="0" applyFont="1" applyFill="1" applyBorder="1" applyAlignment="1" applyProtection="1">
      <alignment horizontal="center" vertical="top"/>
    </xf>
    <xf numFmtId="0" fontId="22" fillId="6" borderId="18" xfId="0" applyFont="1" applyFill="1" applyBorder="1" applyAlignment="1" applyProtection="1">
      <alignment horizontal="center" vertical="top"/>
    </xf>
    <xf numFmtId="0" fontId="11" fillId="3" borderId="19" xfId="0" applyFont="1" applyFill="1" applyBorder="1" applyAlignment="1" applyProtection="1">
      <alignment horizontal="center" vertical="center" wrapText="1"/>
    </xf>
    <xf numFmtId="0" fontId="11" fillId="3" borderId="21" xfId="0" applyFont="1" applyFill="1" applyBorder="1" applyAlignment="1" applyProtection="1">
      <alignment horizontal="center" vertical="center" wrapText="1"/>
    </xf>
    <xf numFmtId="0" fontId="19" fillId="4" borderId="38" xfId="0" applyFont="1" applyFill="1" applyBorder="1" applyAlignment="1" applyProtection="1">
      <alignment horizontal="center" vertical="top"/>
    </xf>
    <xf numFmtId="0" fontId="19" fillId="4" borderId="56" xfId="0" applyFont="1" applyFill="1" applyBorder="1" applyAlignment="1" applyProtection="1">
      <alignment horizontal="center" vertical="top"/>
    </xf>
    <xf numFmtId="0" fontId="19" fillId="4" borderId="11" xfId="0" applyFont="1" applyFill="1" applyBorder="1" applyAlignment="1" applyProtection="1">
      <alignment horizontal="center" vertical="top"/>
    </xf>
    <xf numFmtId="0" fontId="34" fillId="13" borderId="10" xfId="0" applyFont="1" applyFill="1" applyBorder="1" applyAlignment="1" applyProtection="1">
      <alignment horizontal="center" vertical="top"/>
    </xf>
    <xf numFmtId="0" fontId="34" fillId="13" borderId="54" xfId="0" applyFont="1" applyFill="1" applyBorder="1" applyAlignment="1" applyProtection="1">
      <alignment horizontal="center" vertical="top"/>
    </xf>
    <xf numFmtId="0" fontId="31" fillId="3" borderId="0" xfId="0" applyFont="1" applyFill="1" applyAlignment="1">
      <alignment horizontal="center"/>
    </xf>
    <xf numFmtId="164" fontId="15" fillId="8" borderId="35" xfId="0" applyNumberFormat="1" applyFont="1" applyFill="1" applyBorder="1" applyAlignment="1">
      <alignment horizontal="right" vertical="top"/>
    </xf>
    <xf numFmtId="164" fontId="6" fillId="15" borderId="72" xfId="0" applyNumberFormat="1" applyFont="1" applyFill="1" applyBorder="1" applyAlignment="1">
      <alignment horizontal="right" vertical="top"/>
    </xf>
    <xf numFmtId="164" fontId="6" fillId="15" borderId="73" xfId="0" applyNumberFormat="1" applyFont="1" applyFill="1" applyBorder="1" applyAlignment="1">
      <alignment horizontal="right" vertical="top"/>
    </xf>
    <xf numFmtId="164" fontId="6" fillId="15" borderId="74" xfId="0" applyNumberFormat="1" applyFont="1" applyFill="1" applyBorder="1" applyAlignment="1">
      <alignment horizontal="right" vertical="top"/>
    </xf>
    <xf numFmtId="0" fontId="11" fillId="18" borderId="58" xfId="0" applyFont="1" applyFill="1" applyBorder="1" applyAlignment="1" applyProtection="1">
      <alignment horizontal="center" vertical="top" wrapText="1"/>
    </xf>
    <xf numFmtId="0" fontId="14" fillId="11" borderId="9" xfId="0" applyFont="1" applyFill="1" applyBorder="1" applyAlignment="1" applyProtection="1">
      <alignment horizontal="center" vertical="top" wrapText="1"/>
    </xf>
    <xf numFmtId="0" fontId="11" fillId="17" borderId="19" xfId="0" applyFont="1" applyFill="1" applyBorder="1" applyAlignment="1">
      <alignment horizontal="center" vertical="center" wrapText="1"/>
    </xf>
    <xf numFmtId="0" fontId="11" fillId="18" borderId="19" xfId="0" applyFont="1" applyFill="1" applyBorder="1" applyAlignment="1">
      <alignment horizontal="center" vertical="center" wrapText="1"/>
    </xf>
    <xf numFmtId="0" fontId="11" fillId="17" borderId="42" xfId="0" applyFont="1" applyFill="1" applyBorder="1" applyAlignment="1">
      <alignment horizontal="center" vertical="center" wrapText="1"/>
    </xf>
    <xf numFmtId="0" fontId="11" fillId="18" borderId="42" xfId="0" applyFont="1" applyFill="1" applyBorder="1" applyAlignment="1">
      <alignment horizontal="center" vertical="center" wrapText="1"/>
    </xf>
    <xf numFmtId="0" fontId="11" fillId="17" borderId="9" xfId="0" applyFont="1" applyFill="1" applyBorder="1" applyAlignment="1" applyProtection="1">
      <alignment horizontal="center" vertical="top" wrapText="1"/>
    </xf>
    <xf numFmtId="0" fontId="11" fillId="17" borderId="64" xfId="0" applyFont="1" applyFill="1" applyBorder="1" applyAlignment="1" applyProtection="1">
      <alignment horizontal="center" vertical="top" wrapText="1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Pourcentage" xfId="3" builtinId="5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20435\AppData\Local\Temp\Decompte%20recapitulatif%20Modele%20SIS%20exemple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dentification du service"/>
      <sheetName val="Validation"/>
      <sheetName val="Frais de fonctionnement"/>
      <sheetName val="Nature de la recette"/>
      <sheetName val="Charges de personnel"/>
      <sheetName val="Charges d'amortissements"/>
      <sheetName val="Listes"/>
      <sheetName val="Coordonné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">
          <cell r="A1" t="str">
            <v>Agrément</v>
          </cell>
          <cell r="B1" t="str">
            <v>Nom</v>
          </cell>
          <cell r="C1" t="str">
            <v>Adresse</v>
          </cell>
          <cell r="D1" t="str">
            <v>CP</v>
          </cell>
          <cell r="E1" t="str">
            <v>Localité</v>
          </cell>
          <cell r="F1" t="str">
            <v>N° Compte</v>
          </cell>
          <cell r="G1" t="str">
            <v>N° GCOM</v>
          </cell>
          <cell r="H1" t="str">
            <v>NNE</v>
          </cell>
        </row>
        <row r="2">
          <cell r="A2">
            <v>2</v>
          </cell>
          <cell r="B2" t="str">
            <v>Asbl "Groupe Animation de la Basse-Sambre"</v>
          </cell>
          <cell r="C2" t="str">
            <v>8 rue Haute</v>
          </cell>
          <cell r="D2">
            <v>5190</v>
          </cell>
          <cell r="E2" t="str">
            <v>SPY</v>
          </cell>
          <cell r="F2" t="str">
            <v>BE88 0011 4498 2441</v>
          </cell>
          <cell r="G2">
            <v>53226</v>
          </cell>
          <cell r="H2">
            <v>411532002</v>
          </cell>
        </row>
        <row r="3">
          <cell r="A3">
            <v>4</v>
          </cell>
          <cell r="B3" t="str">
            <v xml:space="preserve">Asbl "Bâtissons notre Avenir" </v>
          </cell>
          <cell r="C3" t="str">
            <v xml:space="preserve">86-88 Puits-en-sock </v>
          </cell>
          <cell r="D3">
            <v>4020</v>
          </cell>
          <cell r="E3" t="str">
            <v>LIEGE</v>
          </cell>
          <cell r="F3" t="str">
            <v>BE51 0012 3285 6862</v>
          </cell>
          <cell r="G3">
            <v>60038</v>
          </cell>
          <cell r="H3">
            <v>432224476</v>
          </cell>
        </row>
        <row r="4">
          <cell r="A4">
            <v>5</v>
          </cell>
          <cell r="B4" t="str">
            <v>Asbl "L'Ouvre-Boîte"</v>
          </cell>
          <cell r="C4" t="str">
            <v>7 rue aux Souris</v>
          </cell>
          <cell r="D4">
            <v>1400</v>
          </cell>
          <cell r="E4" t="str">
            <v>NIVELLES</v>
          </cell>
          <cell r="F4" t="str">
            <v>BE10 7765 9266 0704</v>
          </cell>
          <cell r="G4">
            <v>188818</v>
          </cell>
          <cell r="H4">
            <v>465659089</v>
          </cell>
        </row>
        <row r="5">
          <cell r="A5">
            <v>6</v>
          </cell>
          <cell r="B5" t="str">
            <v xml:space="preserve">Asbl "Solidarités Nouvelles" </v>
          </cell>
          <cell r="C5" t="str">
            <v>36A rue Léopold</v>
          </cell>
          <cell r="D5">
            <v>6000</v>
          </cell>
          <cell r="E5" t="str">
            <v>CHARLEROI</v>
          </cell>
          <cell r="F5" t="str">
            <v>BE63 7775 9871 6008</v>
          </cell>
          <cell r="G5">
            <v>112086</v>
          </cell>
          <cell r="H5">
            <v>408018622</v>
          </cell>
        </row>
        <row r="6">
          <cell r="A6">
            <v>7</v>
          </cell>
          <cell r="B6" t="str">
            <v>Asbl "Collectif Logement"</v>
          </cell>
          <cell r="C6" t="str">
            <v>42 rue Zénobe Gramme</v>
          </cell>
          <cell r="D6">
            <v>4280</v>
          </cell>
          <cell r="E6" t="str">
            <v>HANNUT</v>
          </cell>
          <cell r="F6" t="str">
            <v>BE50 2400 2543 4818</v>
          </cell>
          <cell r="G6">
            <v>266458</v>
          </cell>
          <cell r="H6">
            <v>445076580</v>
          </cell>
        </row>
        <row r="7">
          <cell r="A7">
            <v>14</v>
          </cell>
          <cell r="B7" t="str">
            <v>Asbl "AIGS - Steelcoal"</v>
          </cell>
          <cell r="C7" t="str">
            <v>60 rue Vert-Vinâve</v>
          </cell>
          <cell r="D7">
            <v>4041</v>
          </cell>
          <cell r="E7" t="str">
            <v>VOTTEM</v>
          </cell>
          <cell r="F7" t="str">
            <v>BE11 0910 0332 9048</v>
          </cell>
          <cell r="G7">
            <v>2190</v>
          </cell>
          <cell r="H7">
            <v>409115415</v>
          </cell>
        </row>
        <row r="8">
          <cell r="A8">
            <v>15</v>
          </cell>
          <cell r="B8" t="str">
            <v>Asbl "Couleur Café"</v>
          </cell>
          <cell r="C8" t="str">
            <v>49 rue Cavens</v>
          </cell>
          <cell r="D8">
            <v>4960</v>
          </cell>
          <cell r="E8" t="str">
            <v>MALMEDY</v>
          </cell>
          <cell r="F8" t="str">
            <v>BE73 0014 5119 3960</v>
          </cell>
          <cell r="G8">
            <v>223067</v>
          </cell>
          <cell r="H8">
            <v>477431723</v>
          </cell>
        </row>
        <row r="9">
          <cell r="A9">
            <v>16</v>
          </cell>
          <cell r="B9" t="str">
            <v>Asbl "Opération Faim et Froid"</v>
          </cell>
          <cell r="C9" t="str">
            <v>41 rue Willy Ernst</v>
          </cell>
          <cell r="D9">
            <v>6000</v>
          </cell>
          <cell r="E9" t="str">
            <v>CHARLEROI</v>
          </cell>
          <cell r="F9" t="str">
            <v>BE81 6302 7010 2724</v>
          </cell>
          <cell r="G9">
            <v>168520</v>
          </cell>
          <cell r="H9">
            <v>445101326</v>
          </cell>
        </row>
        <row r="10">
          <cell r="A10">
            <v>17</v>
          </cell>
          <cell r="B10" t="str">
            <v xml:space="preserve">Asbl "Comme chez Nous" </v>
          </cell>
          <cell r="C10" t="str">
            <v>36 rue Léopold</v>
          </cell>
          <cell r="D10">
            <v>6000</v>
          </cell>
          <cell r="E10" t="str">
            <v>CHARLEROI</v>
          </cell>
          <cell r="F10" t="str">
            <v>BE35 7765 9913 3937</v>
          </cell>
          <cell r="G10">
            <v>184651</v>
          </cell>
          <cell r="H10">
            <v>456562469</v>
          </cell>
        </row>
        <row r="11">
          <cell r="A11">
            <v>18</v>
          </cell>
          <cell r="B11" t="str">
            <v>Asbl "Revers"</v>
          </cell>
          <cell r="C11" t="str">
            <v>19 rue Maghin</v>
          </cell>
          <cell r="D11">
            <v>4000</v>
          </cell>
          <cell r="E11" t="str">
            <v>LIEGE</v>
          </cell>
          <cell r="F11" t="str">
            <v>BE02 7322 0421 3040</v>
          </cell>
          <cell r="G11">
            <v>66592</v>
          </cell>
          <cell r="H11">
            <v>423570195</v>
          </cell>
        </row>
        <row r="12">
          <cell r="A12">
            <v>20</v>
          </cell>
          <cell r="B12" t="str">
            <v>Asbl "Form'Anim"</v>
          </cell>
          <cell r="C12" t="str">
            <v>45 rue du Papillon</v>
          </cell>
          <cell r="D12">
            <v>4100</v>
          </cell>
          <cell r="E12" t="str">
            <v>SERAING</v>
          </cell>
          <cell r="F12" t="str">
            <v>BE04 0682 2320 7131</v>
          </cell>
          <cell r="G12">
            <v>246188</v>
          </cell>
          <cell r="H12">
            <v>460322804</v>
          </cell>
        </row>
        <row r="13">
          <cell r="A13">
            <v>22</v>
          </cell>
          <cell r="B13" t="str">
            <v>Asbl "Amon Nos Hôtes"</v>
          </cell>
          <cell r="C13" t="str">
            <v>172 rue Saint-Laurent</v>
          </cell>
          <cell r="D13">
            <v>4000</v>
          </cell>
          <cell r="E13" t="str">
            <v>LIEGE</v>
          </cell>
          <cell r="F13" t="str">
            <v>BE69 0003 2511 3078</v>
          </cell>
          <cell r="G13">
            <v>240832</v>
          </cell>
          <cell r="H13">
            <v>479209395</v>
          </cell>
        </row>
        <row r="14">
          <cell r="A14">
            <v>24</v>
          </cell>
          <cell r="B14" t="str">
            <v>Asbl "Racynes"</v>
          </cell>
          <cell r="C14" t="str">
            <v>65 rue du Moulin</v>
          </cell>
          <cell r="D14">
            <v>4684</v>
          </cell>
          <cell r="E14" t="str">
            <v>HACCOURT</v>
          </cell>
          <cell r="F14" t="str">
            <v>BE86 5230 8028 4450</v>
          </cell>
          <cell r="G14">
            <v>308435</v>
          </cell>
          <cell r="H14">
            <v>874941483</v>
          </cell>
        </row>
        <row r="15">
          <cell r="A15">
            <v>25</v>
          </cell>
          <cell r="B15" t="str">
            <v>Asbl "Téléservice Seraing"</v>
          </cell>
          <cell r="C15" t="str">
            <v>79 avenue J. Wuidar</v>
          </cell>
          <cell r="D15">
            <v>4102</v>
          </cell>
          <cell r="E15" t="str">
            <v>OUGREE</v>
          </cell>
          <cell r="F15" t="str">
            <v>BE23 0682 4529 0391</v>
          </cell>
          <cell r="G15">
            <v>391085</v>
          </cell>
          <cell r="H15">
            <v>415450703</v>
          </cell>
        </row>
        <row r="16">
          <cell r="A16">
            <v>26</v>
          </cell>
          <cell r="B16" t="str">
            <v>Asbl "Service Régional de Prévention la Teignouse"</v>
          </cell>
          <cell r="C16" t="str">
            <v>Avenue François Cornesse 61</v>
          </cell>
          <cell r="D16">
            <v>4920</v>
          </cell>
          <cell r="E16" t="str">
            <v>AYWAILLE</v>
          </cell>
          <cell r="F16" t="str">
            <v>BE05 8002 2453 5375</v>
          </cell>
          <cell r="G16">
            <v>225893</v>
          </cell>
          <cell r="H16">
            <v>460362394</v>
          </cell>
        </row>
        <row r="17">
          <cell r="A17">
            <v>28</v>
          </cell>
          <cell r="B17" t="str">
            <v>Asbl "L'Elan" - Service "Les Cramignons"</v>
          </cell>
          <cell r="C17" t="str">
            <v>60 rue Vert-Vinâve</v>
          </cell>
          <cell r="D17">
            <v>4041</v>
          </cell>
          <cell r="E17" t="str">
            <v>VOTTEM</v>
          </cell>
          <cell r="F17" t="str">
            <v>BE22 0682 0306 1847</v>
          </cell>
          <cell r="G17">
            <v>291045</v>
          </cell>
          <cell r="H17">
            <v>424707174</v>
          </cell>
        </row>
        <row r="18">
          <cell r="A18">
            <v>29</v>
          </cell>
          <cell r="B18" t="str">
            <v>Asbl "Némésis Charleroi"</v>
          </cell>
          <cell r="C18" t="str">
            <v>Place du Nord Michel Levie 22</v>
          </cell>
          <cell r="D18">
            <v>6000</v>
          </cell>
          <cell r="E18" t="str">
            <v>CHARLEROI</v>
          </cell>
          <cell r="F18" t="str">
            <v>BE67 3631 2898 5687</v>
          </cell>
          <cell r="G18">
            <v>637034</v>
          </cell>
          <cell r="H18">
            <v>542668775</v>
          </cell>
        </row>
        <row r="19">
          <cell r="A19">
            <v>35</v>
          </cell>
          <cell r="B19" t="str">
            <v>Asbl "Accueil et Vie"  - Service "Solidarités Maternelles"</v>
          </cell>
          <cell r="C19" t="str">
            <v>28 rue Jules Escoyez</v>
          </cell>
          <cell r="D19">
            <v>7331</v>
          </cell>
          <cell r="E19" t="str">
            <v>BAUDOUR</v>
          </cell>
          <cell r="F19" t="str">
            <v>BE80 0014 7363 1777</v>
          </cell>
          <cell r="G19">
            <v>28530</v>
          </cell>
          <cell r="H19">
            <v>418658928</v>
          </cell>
        </row>
        <row r="20">
          <cell r="A20">
            <v>37</v>
          </cell>
          <cell r="B20" t="str">
            <v>Asbl "La Bobine"</v>
          </cell>
          <cell r="C20" t="str">
            <v xml:space="preserve">Avenue G. TRUFFAUT, 18/0001 </v>
          </cell>
          <cell r="D20">
            <v>4020</v>
          </cell>
          <cell r="E20" t="str">
            <v>LIEGE</v>
          </cell>
          <cell r="F20" t="str">
            <v>BE06 0682 2298 3122</v>
          </cell>
          <cell r="G20">
            <v>61828</v>
          </cell>
          <cell r="H20">
            <v>434080443</v>
          </cell>
        </row>
        <row r="21">
          <cell r="A21">
            <v>38</v>
          </cell>
          <cell r="B21" t="str">
            <v>Asbl "Entraide-Ghlin"</v>
          </cell>
          <cell r="C21" t="str">
            <v>19 Place de Ghlin</v>
          </cell>
          <cell r="D21">
            <v>7011</v>
          </cell>
          <cell r="E21" t="str">
            <v>GHLIN</v>
          </cell>
          <cell r="F21" t="str">
            <v>BE29 7995 2835 5564</v>
          </cell>
          <cell r="G21">
            <v>480259</v>
          </cell>
          <cell r="H21">
            <v>409201329</v>
          </cell>
        </row>
        <row r="22">
          <cell r="A22">
            <v>39</v>
          </cell>
          <cell r="B22" t="str">
            <v>Asbl "Spa Insertion Sociale - Les Hirondelles"</v>
          </cell>
          <cell r="C22" t="str">
            <v>8 rue Hanster</v>
          </cell>
          <cell r="D22">
            <v>4900</v>
          </cell>
          <cell r="E22" t="str">
            <v>SPA</v>
          </cell>
          <cell r="F22" t="str">
            <v>BE62 0014 8333 0161</v>
          </cell>
          <cell r="G22">
            <v>69960</v>
          </cell>
          <cell r="H22">
            <v>441372467</v>
          </cell>
        </row>
        <row r="23">
          <cell r="A23">
            <v>42</v>
          </cell>
          <cell r="B23" t="str">
            <v>Asbl "Maison des Familles"</v>
          </cell>
          <cell r="C23" t="str">
            <v>12 rue de Monnel</v>
          </cell>
          <cell r="D23">
            <v>7500</v>
          </cell>
          <cell r="E23" t="str">
            <v>TOURNAI</v>
          </cell>
          <cell r="F23" t="str">
            <v>BE10 1990 3508 6104</v>
          </cell>
          <cell r="G23">
            <v>299795</v>
          </cell>
          <cell r="H23">
            <v>451265774</v>
          </cell>
        </row>
        <row r="24">
          <cell r="A24">
            <v>43</v>
          </cell>
          <cell r="B24" t="str">
            <v xml:space="preserve">Asbl "Eclat de rire" </v>
          </cell>
          <cell r="C24" t="str">
            <v>172 rue Xhovémont</v>
          </cell>
          <cell r="D24">
            <v>4000</v>
          </cell>
          <cell r="E24" t="str">
            <v>LIEGE</v>
          </cell>
          <cell r="F24" t="str">
            <v>BE48 0682 3909 5327</v>
          </cell>
          <cell r="G24">
            <v>149760</v>
          </cell>
          <cell r="H24">
            <v>460065753</v>
          </cell>
        </row>
        <row r="25">
          <cell r="A25">
            <v>44</v>
          </cell>
          <cell r="B25" t="str">
            <v>Asbl "La Rochelle"</v>
          </cell>
          <cell r="C25" t="str">
            <v>Place du Nord Michel Levie 22</v>
          </cell>
          <cell r="D25">
            <v>6000</v>
          </cell>
          <cell r="E25" t="str">
            <v>CHARLEROI</v>
          </cell>
          <cell r="F25" t="str">
            <v>BE11 0012 7553 5448</v>
          </cell>
          <cell r="G25">
            <v>636357</v>
          </cell>
          <cell r="H25">
            <v>458205432</v>
          </cell>
        </row>
        <row r="26">
          <cell r="A26">
            <v>47</v>
          </cell>
          <cell r="B26" t="str">
            <v>Asbl "Miroir Vagabond"</v>
          </cell>
          <cell r="C26" t="str">
            <v>Avenue de la gare 88</v>
          </cell>
          <cell r="D26">
            <v>6990</v>
          </cell>
          <cell r="E26" t="str">
            <v>MELREUX</v>
          </cell>
          <cell r="F26" t="str">
            <v>BE74 7320 2001 6407</v>
          </cell>
          <cell r="G26">
            <v>413406</v>
          </cell>
          <cell r="H26">
            <v>890327960</v>
          </cell>
        </row>
        <row r="27">
          <cell r="A27">
            <v>48</v>
          </cell>
          <cell r="B27" t="str">
            <v>Asbl "La Source"</v>
          </cell>
          <cell r="C27" t="str">
            <v>10 rue des Augustins</v>
          </cell>
          <cell r="D27">
            <v>6830</v>
          </cell>
          <cell r="E27" t="str">
            <v>BOUILLON</v>
          </cell>
          <cell r="F27" t="str">
            <v>BE20 2500 0505 0856</v>
          </cell>
          <cell r="G27">
            <v>65602</v>
          </cell>
          <cell r="H27">
            <v>446997081</v>
          </cell>
        </row>
        <row r="28">
          <cell r="A28">
            <v>49</v>
          </cell>
          <cell r="B28" t="str">
            <v xml:space="preserve">Asbl "Accesport" </v>
          </cell>
          <cell r="C28" t="str">
            <v>allée des Mélèzes, 13/7</v>
          </cell>
          <cell r="D28">
            <v>7000</v>
          </cell>
          <cell r="E28" t="str">
            <v>MONS</v>
          </cell>
          <cell r="F28" t="str">
            <v>BE56 0910 1758 2388</v>
          </cell>
          <cell r="G28">
            <v>467058</v>
          </cell>
          <cell r="H28">
            <v>887067473</v>
          </cell>
        </row>
        <row r="29">
          <cell r="A29">
            <v>52</v>
          </cell>
          <cell r="B29" t="str">
            <v>Asbl "Entraide interparoissiale de Courcelles"</v>
          </cell>
          <cell r="C29" t="str">
            <v>Place du Nord Michel Levie 22</v>
          </cell>
          <cell r="D29">
            <v>6000</v>
          </cell>
          <cell r="E29" t="str">
            <v>CHARLEROI</v>
          </cell>
          <cell r="F29" t="str">
            <v>BE03 0682 4259 3084</v>
          </cell>
          <cell r="G29">
            <v>636529</v>
          </cell>
          <cell r="H29">
            <v>863787374</v>
          </cell>
        </row>
        <row r="30">
          <cell r="A30">
            <v>53</v>
          </cell>
          <cell r="B30" t="str">
            <v>Asbl "Transvia"</v>
          </cell>
          <cell r="C30" t="str">
            <v>56 rue Grande campagne</v>
          </cell>
          <cell r="D30">
            <v>7301</v>
          </cell>
          <cell r="E30" t="str">
            <v>HORNU</v>
          </cell>
          <cell r="F30" t="str">
            <v>BE53 0688 8969 6353</v>
          </cell>
          <cell r="G30">
            <v>12370</v>
          </cell>
          <cell r="H30">
            <v>431879038</v>
          </cell>
        </row>
        <row r="31">
          <cell r="A31">
            <v>54</v>
          </cell>
          <cell r="B31" t="str">
            <v>Asbl "Téléservice de Verviers" - Brin de Causette</v>
          </cell>
          <cell r="C31" t="str">
            <v>21 rue Paul Janson</v>
          </cell>
          <cell r="D31">
            <v>4800</v>
          </cell>
          <cell r="E31" t="str">
            <v>VERVIERS</v>
          </cell>
          <cell r="F31" t="str">
            <v>BE31 9796 5350 3755</v>
          </cell>
          <cell r="G31">
            <v>60539</v>
          </cell>
          <cell r="H31">
            <v>410901106</v>
          </cell>
        </row>
        <row r="32">
          <cell r="A32">
            <v>57</v>
          </cell>
          <cell r="B32" t="str">
            <v xml:space="preserve">Asbl "Service Régional de Prévention la Teignouse" - Antenne de Hamoir </v>
          </cell>
          <cell r="C32" t="str">
            <v>11 place Delcourt</v>
          </cell>
          <cell r="D32">
            <v>4180</v>
          </cell>
          <cell r="E32" t="str">
            <v>HAMOIR</v>
          </cell>
          <cell r="F32" t="str">
            <v>BE05 8002 2453 5375</v>
          </cell>
          <cell r="G32">
            <v>225893</v>
          </cell>
          <cell r="H32">
            <v>460362394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FD1048571"/>
  <sheetViews>
    <sheetView tabSelected="1" zoomScaleNormal="100" workbookViewId="0"/>
  </sheetViews>
  <sheetFormatPr baseColWidth="10" defaultColWidth="11.44140625" defaultRowHeight="13.2" x14ac:dyDescent="0.3"/>
  <cols>
    <col min="1" max="1" width="57.21875" style="59" bestFit="1" customWidth="1"/>
    <col min="2" max="2" width="18.88671875" style="59" bestFit="1" customWidth="1"/>
    <col min="3" max="3" width="71.44140625" style="59" customWidth="1"/>
    <col min="4" max="6" width="20.77734375" style="59" customWidth="1"/>
    <col min="7" max="16384" width="11.44140625" style="59"/>
  </cols>
  <sheetData>
    <row r="1" spans="1:6 16384:16384" ht="20.100000000000001" customHeight="1" x14ac:dyDescent="0.3">
      <c r="A1" s="64" t="s">
        <v>81</v>
      </c>
      <c r="B1" s="65"/>
      <c r="C1" s="70"/>
      <c r="XFD1" s="60"/>
    </row>
    <row r="2" spans="1:6 16384:16384" ht="20.100000000000001" customHeight="1" x14ac:dyDescent="0.3">
      <c r="A2" s="66" t="s">
        <v>73</v>
      </c>
      <c r="B2" s="67"/>
    </row>
    <row r="3" spans="1:6 16384:16384" ht="20.100000000000001" customHeight="1" x14ac:dyDescent="0.3">
      <c r="A3" s="66" t="s">
        <v>80</v>
      </c>
      <c r="B3" s="67"/>
    </row>
    <row r="4" spans="1:6 16384:16384" ht="20.100000000000001" customHeight="1" thickBot="1" x14ac:dyDescent="0.35">
      <c r="A4" s="68" t="s">
        <v>79</v>
      </c>
      <c r="B4" s="69"/>
    </row>
    <row r="5" spans="1:6 16384:16384" ht="20.100000000000001" customHeight="1" thickBot="1" x14ac:dyDescent="0.35"/>
    <row r="6" spans="1:6 16384:16384" ht="30" customHeight="1" thickBot="1" x14ac:dyDescent="0.35">
      <c r="A6" s="206" t="s">
        <v>74</v>
      </c>
      <c r="B6" s="207"/>
      <c r="C6" s="207"/>
      <c r="D6" s="207"/>
      <c r="E6" s="207"/>
      <c r="F6" s="208"/>
    </row>
    <row r="7" spans="1:6 16384:16384" ht="20.100000000000001" customHeight="1" x14ac:dyDescent="0.3">
      <c r="A7" s="198" t="s">
        <v>181</v>
      </c>
      <c r="B7" s="199"/>
      <c r="C7" s="211"/>
      <c r="D7" s="212"/>
      <c r="E7" s="212"/>
      <c r="F7" s="213"/>
    </row>
    <row r="8" spans="1:6 16384:16384" ht="20.100000000000001" customHeight="1" x14ac:dyDescent="0.3">
      <c r="A8" s="109" t="s">
        <v>82</v>
      </c>
      <c r="B8" s="110" t="s">
        <v>84</v>
      </c>
      <c r="C8" s="214"/>
      <c r="D8" s="215"/>
      <c r="E8" s="215"/>
      <c r="F8" s="216"/>
    </row>
    <row r="9" spans="1:6 16384:16384" ht="20.100000000000001" customHeight="1" x14ac:dyDescent="0.3">
      <c r="A9" s="111"/>
      <c r="B9" s="112" t="s">
        <v>180</v>
      </c>
      <c r="C9" s="217"/>
      <c r="D9" s="218"/>
      <c r="E9" s="218"/>
      <c r="F9" s="219"/>
    </row>
    <row r="10" spans="1:6 16384:16384" ht="20.100000000000001" customHeight="1" x14ac:dyDescent="0.3">
      <c r="A10" s="113"/>
      <c r="B10" s="114" t="s">
        <v>83</v>
      </c>
      <c r="C10" s="220"/>
      <c r="D10" s="221"/>
      <c r="E10" s="221"/>
      <c r="F10" s="222"/>
    </row>
    <row r="11" spans="1:6 16384:16384" ht="20.100000000000001" customHeight="1" x14ac:dyDescent="0.3">
      <c r="A11" s="198" t="s">
        <v>75</v>
      </c>
      <c r="B11" s="200"/>
      <c r="C11" s="223"/>
      <c r="D11" s="224"/>
      <c r="E11" s="224"/>
      <c r="F11" s="225"/>
    </row>
    <row r="12" spans="1:6 16384:16384" ht="20.100000000000001" customHeight="1" x14ac:dyDescent="0.3">
      <c r="A12" s="115" t="s">
        <v>98</v>
      </c>
      <c r="B12" s="114"/>
      <c r="C12" s="226"/>
      <c r="D12" s="227"/>
      <c r="E12" s="227"/>
      <c r="F12" s="228"/>
    </row>
    <row r="13" spans="1:6 16384:16384" ht="20.100000000000001" customHeight="1" x14ac:dyDescent="0.3">
      <c r="A13" s="201" t="s">
        <v>76</v>
      </c>
      <c r="B13" s="202"/>
      <c r="C13" s="223"/>
      <c r="D13" s="224"/>
      <c r="E13" s="224"/>
      <c r="F13" s="225"/>
    </row>
    <row r="14" spans="1:6 16384:16384" ht="20.100000000000001" customHeight="1" x14ac:dyDescent="0.3">
      <c r="A14" s="109" t="s">
        <v>85</v>
      </c>
      <c r="B14" s="110" t="s">
        <v>86</v>
      </c>
      <c r="C14" s="214"/>
      <c r="D14" s="215"/>
      <c r="E14" s="215"/>
      <c r="F14" s="216"/>
    </row>
    <row r="15" spans="1:6 16384:16384" ht="20.100000000000001" customHeight="1" x14ac:dyDescent="0.3">
      <c r="A15" s="111"/>
      <c r="B15" s="110" t="s">
        <v>87</v>
      </c>
      <c r="C15" s="217"/>
      <c r="D15" s="218"/>
      <c r="E15" s="218"/>
      <c r="F15" s="219"/>
    </row>
    <row r="16" spans="1:6 16384:16384" ht="20.100000000000001" customHeight="1" x14ac:dyDescent="0.3">
      <c r="A16" s="111"/>
      <c r="B16" s="110" t="s">
        <v>88</v>
      </c>
      <c r="C16" s="217"/>
      <c r="D16" s="218"/>
      <c r="E16" s="218"/>
      <c r="F16" s="219"/>
    </row>
    <row r="17" spans="1:6" ht="20.100000000000001" customHeight="1" thickBot="1" x14ac:dyDescent="0.35">
      <c r="A17" s="116"/>
      <c r="B17" s="117" t="s">
        <v>89</v>
      </c>
      <c r="C17" s="229"/>
      <c r="D17" s="230"/>
      <c r="E17" s="230"/>
      <c r="F17" s="231"/>
    </row>
    <row r="18" spans="1:6" ht="20.100000000000001" customHeight="1" thickBot="1" x14ac:dyDescent="0.35"/>
    <row r="19" spans="1:6" ht="30" customHeight="1" thickBot="1" x14ac:dyDescent="0.35">
      <c r="A19" s="206" t="s">
        <v>77</v>
      </c>
      <c r="B19" s="207"/>
      <c r="C19" s="207"/>
      <c r="D19" s="209"/>
      <c r="E19" s="209"/>
      <c r="F19" s="210"/>
    </row>
    <row r="20" spans="1:6" ht="20.100000000000001" customHeight="1" x14ac:dyDescent="0.3">
      <c r="A20" s="198" t="s">
        <v>90</v>
      </c>
      <c r="B20" s="199"/>
      <c r="C20" s="186"/>
      <c r="D20" s="187"/>
      <c r="E20" s="187"/>
      <c r="F20" s="188"/>
    </row>
    <row r="21" spans="1:6" ht="20.100000000000001" customHeight="1" x14ac:dyDescent="0.3">
      <c r="A21" s="201" t="s">
        <v>91</v>
      </c>
      <c r="B21" s="203"/>
      <c r="C21" s="189"/>
      <c r="D21" s="190"/>
      <c r="E21" s="190"/>
      <c r="F21" s="191"/>
    </row>
    <row r="22" spans="1:6" ht="20.100000000000001" customHeight="1" x14ac:dyDescent="0.3">
      <c r="A22" s="201" t="s">
        <v>92</v>
      </c>
      <c r="B22" s="203"/>
      <c r="C22" s="118" t="s">
        <v>93</v>
      </c>
      <c r="D22" s="61"/>
      <c r="E22" s="119" t="s">
        <v>94</v>
      </c>
      <c r="F22" s="62"/>
    </row>
    <row r="23" spans="1:6" ht="20.100000000000001" customHeight="1" x14ac:dyDescent="0.3">
      <c r="A23" s="201" t="s">
        <v>78</v>
      </c>
      <c r="B23" s="203"/>
      <c r="C23" s="192"/>
      <c r="D23" s="193"/>
      <c r="E23" s="193"/>
      <c r="F23" s="194"/>
    </row>
    <row r="24" spans="1:6" ht="20.100000000000001" customHeight="1" thickBot="1" x14ac:dyDescent="0.35">
      <c r="A24" s="204" t="s">
        <v>95</v>
      </c>
      <c r="B24" s="205"/>
      <c r="C24" s="195"/>
      <c r="D24" s="196"/>
      <c r="E24" s="196"/>
      <c r="F24" s="197"/>
    </row>
    <row r="25" spans="1:6" ht="20.100000000000001" customHeight="1" x14ac:dyDescent="0.3"/>
    <row r="26" spans="1:6" ht="20.100000000000001" customHeight="1" x14ac:dyDescent="0.3"/>
    <row r="27" spans="1:6" ht="19.95" customHeight="1" x14ac:dyDescent="0.3">
      <c r="C27" s="81" t="s">
        <v>64</v>
      </c>
      <c r="D27" s="20">
        <f>'Frais de personnel'!AC14</f>
        <v>0</v>
      </c>
    </row>
    <row r="28" spans="1:6" ht="19.95" customHeight="1" x14ac:dyDescent="0.3">
      <c r="C28" s="81" t="s">
        <v>65</v>
      </c>
      <c r="D28" s="20">
        <f>'Frais de fonctionnement'!G48</f>
        <v>0</v>
      </c>
    </row>
    <row r="29" spans="1:6" ht="19.95" customHeight="1" x14ac:dyDescent="0.3">
      <c r="C29" s="173" t="s">
        <v>35</v>
      </c>
      <c r="D29" s="174">
        <f>SUM(D27:D27)</f>
        <v>0</v>
      </c>
    </row>
    <row r="1048569" spans="1:2" ht="14.4" x14ac:dyDescent="0.3">
      <c r="A1048569" s="60"/>
      <c r="B1048569" s="63" t="s">
        <v>99</v>
      </c>
    </row>
    <row r="1048570" spans="1:2" ht="14.4" x14ac:dyDescent="0.3">
      <c r="A1048570" s="60"/>
      <c r="B1048570" s="63" t="s">
        <v>100</v>
      </c>
    </row>
    <row r="1048571" spans="1:2" ht="14.4" x14ac:dyDescent="0.3">
      <c r="A1048571" s="60"/>
      <c r="B1048571" s="63" t="s">
        <v>101</v>
      </c>
    </row>
  </sheetData>
  <mergeCells count="25">
    <mergeCell ref="A6:F6"/>
    <mergeCell ref="A19:F19"/>
    <mergeCell ref="C7:F7"/>
    <mergeCell ref="C8:F8"/>
    <mergeCell ref="C9:F9"/>
    <mergeCell ref="C10:F10"/>
    <mergeCell ref="C11:F11"/>
    <mergeCell ref="C12:F12"/>
    <mergeCell ref="C13:F13"/>
    <mergeCell ref="C14:F14"/>
    <mergeCell ref="C15:F15"/>
    <mergeCell ref="C16:F16"/>
    <mergeCell ref="C17:F17"/>
    <mergeCell ref="C20:F20"/>
    <mergeCell ref="C21:F21"/>
    <mergeCell ref="C23:F23"/>
    <mergeCell ref="C24:F24"/>
    <mergeCell ref="A7:B7"/>
    <mergeCell ref="A11:B11"/>
    <mergeCell ref="A13:B13"/>
    <mergeCell ref="A21:B21"/>
    <mergeCell ref="A23:B23"/>
    <mergeCell ref="A24:B24"/>
    <mergeCell ref="A22:B22"/>
    <mergeCell ref="A20:B20"/>
  </mergeCells>
  <dataValidations count="1">
    <dataValidation type="list" allowBlank="1" showInputMessage="1" showErrorMessage="1" sqref="C12" xr:uid="{00000000-0002-0000-0100-000000000000}">
      <formula1>$B$1048569:$B$1048571</formula1>
    </dataValidation>
  </dataValidations>
  <pageMargins left="0.70866141732283472" right="0.70866141732283472" top="0.74803149606299213" bottom="0.74803149606299213" header="0.31496062992125984" footer="0.31496062992125984"/>
  <pageSetup paperSize="8" fitToHeight="100" orientation="landscape" r:id="rId1"/>
  <headerFooter>
    <oddHeader>&amp;C&amp;F - &amp;A</oddHeader>
    <oddFooter>Page &amp;P de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MU39"/>
  <sheetViews>
    <sheetView zoomScale="90" zoomScaleNormal="90" workbookViewId="0">
      <pane xSplit="1" ySplit="3" topLeftCell="J4" activePane="bottomRight" state="frozen"/>
      <selection pane="topRight" activeCell="B1" sqref="B1"/>
      <selection pane="bottomLeft" activeCell="A4" sqref="A4"/>
      <selection pane="bottomRight" activeCell="AD1" sqref="AD1:AD2"/>
    </sheetView>
  </sheetViews>
  <sheetFormatPr baseColWidth="10" defaultColWidth="11.44140625" defaultRowHeight="13.2" x14ac:dyDescent="0.3"/>
  <cols>
    <col min="1" max="1" width="14.6640625" style="59" customWidth="1"/>
    <col min="2" max="3" width="11.44140625" style="59"/>
    <col min="4" max="4" width="13.109375" style="59" bestFit="1" customWidth="1"/>
    <col min="5" max="27" width="11.44140625" style="59"/>
    <col min="28" max="32" width="13.44140625" style="59" customWidth="1"/>
    <col min="33" max="33" width="54.6640625" style="59" customWidth="1"/>
    <col min="34" max="16384" width="11.44140625" style="59"/>
  </cols>
  <sheetData>
    <row r="1" spans="1:33 1711:1711" s="82" customFormat="1" ht="19.5" customHeight="1" thickBot="1" x14ac:dyDescent="0.3">
      <c r="A1" s="234" t="s">
        <v>148</v>
      </c>
      <c r="B1" s="238" t="s">
        <v>58</v>
      </c>
      <c r="C1" s="238"/>
      <c r="D1" s="238"/>
      <c r="E1" s="238"/>
      <c r="F1" s="238"/>
      <c r="G1" s="238"/>
      <c r="H1" s="238"/>
      <c r="I1" s="239" t="s">
        <v>36</v>
      </c>
      <c r="J1" s="240"/>
      <c r="K1" s="240"/>
      <c r="L1" s="240"/>
      <c r="M1" s="240"/>
      <c r="N1" s="240"/>
      <c r="O1" s="240"/>
      <c r="P1" s="240"/>
      <c r="Q1" s="240"/>
      <c r="R1" s="240"/>
      <c r="S1" s="241"/>
      <c r="T1" s="242" t="s">
        <v>37</v>
      </c>
      <c r="U1" s="243"/>
      <c r="V1" s="243"/>
      <c r="W1" s="243"/>
      <c r="X1" s="243"/>
      <c r="Y1" s="243"/>
      <c r="Z1" s="244"/>
      <c r="AA1" s="245" t="s">
        <v>105</v>
      </c>
      <c r="AB1" s="147"/>
      <c r="AC1" s="236" t="s">
        <v>202</v>
      </c>
      <c r="AD1" s="259" t="s">
        <v>199</v>
      </c>
      <c r="AE1" s="259" t="s">
        <v>200</v>
      </c>
      <c r="AF1" s="260" t="s">
        <v>201</v>
      </c>
      <c r="AG1" s="232" t="s">
        <v>33</v>
      </c>
      <c r="BMU1" s="83"/>
    </row>
    <row r="2" spans="1:33 1711:1711" ht="81" customHeight="1" thickBot="1" x14ac:dyDescent="0.3">
      <c r="A2" s="235"/>
      <c r="B2" s="137" t="s">
        <v>59</v>
      </c>
      <c r="C2" s="23" t="s">
        <v>60</v>
      </c>
      <c r="D2" s="23" t="s">
        <v>61</v>
      </c>
      <c r="E2" s="23" t="s">
        <v>143</v>
      </c>
      <c r="F2" s="23" t="s">
        <v>144</v>
      </c>
      <c r="G2" s="23" t="s">
        <v>197</v>
      </c>
      <c r="H2" s="23" t="s">
        <v>63</v>
      </c>
      <c r="I2" s="24" t="s">
        <v>38</v>
      </c>
      <c r="J2" s="25" t="s">
        <v>39</v>
      </c>
      <c r="K2" s="25" t="s">
        <v>40</v>
      </c>
      <c r="L2" s="25" t="s">
        <v>139</v>
      </c>
      <c r="M2" s="25" t="s">
        <v>41</v>
      </c>
      <c r="N2" s="25" t="s">
        <v>42</v>
      </c>
      <c r="O2" s="25" t="s">
        <v>194</v>
      </c>
      <c r="P2" s="25" t="s">
        <v>43</v>
      </c>
      <c r="Q2" s="133" t="s">
        <v>193</v>
      </c>
      <c r="R2" s="133" t="s">
        <v>57</v>
      </c>
      <c r="S2" s="136" t="s">
        <v>146</v>
      </c>
      <c r="T2" s="26" t="s">
        <v>17</v>
      </c>
      <c r="U2" s="27" t="s">
        <v>18</v>
      </c>
      <c r="V2" s="27"/>
      <c r="W2" s="27"/>
      <c r="X2" s="27"/>
      <c r="Y2" s="131"/>
      <c r="Z2" s="132" t="s">
        <v>147</v>
      </c>
      <c r="AA2" s="246"/>
      <c r="AB2" s="149" t="s">
        <v>192</v>
      </c>
      <c r="AC2" s="237"/>
      <c r="AD2" s="261"/>
      <c r="AE2" s="261"/>
      <c r="AF2" s="262"/>
      <c r="AG2" s="233"/>
      <c r="BMU2" s="84"/>
    </row>
    <row r="3" spans="1:33 1711:1711" s="85" customFormat="1" ht="39.9" customHeight="1" thickBot="1" x14ac:dyDescent="0.3">
      <c r="A3" s="141" t="s">
        <v>55</v>
      </c>
      <c r="B3" s="138" t="s">
        <v>195</v>
      </c>
      <c r="C3" s="88" t="s">
        <v>196</v>
      </c>
      <c r="D3" s="88" t="s">
        <v>45</v>
      </c>
      <c r="E3" s="89">
        <v>45658</v>
      </c>
      <c r="F3" s="89">
        <v>46022</v>
      </c>
      <c r="G3" s="127" t="s">
        <v>56</v>
      </c>
      <c r="H3" s="90" t="s">
        <v>62</v>
      </c>
      <c r="I3" s="91">
        <v>26981.46</v>
      </c>
      <c r="J3" s="92">
        <v>851.2</v>
      </c>
      <c r="K3" s="92">
        <v>1964.48</v>
      </c>
      <c r="L3" s="92">
        <v>0</v>
      </c>
      <c r="M3" s="92">
        <v>3804.15</v>
      </c>
      <c r="N3" s="92">
        <v>345.15</v>
      </c>
      <c r="O3" s="92">
        <v>56.29</v>
      </c>
      <c r="P3" s="92">
        <v>542.5</v>
      </c>
      <c r="Q3" s="93">
        <v>40</v>
      </c>
      <c r="R3" s="93">
        <v>128.30000000000001</v>
      </c>
      <c r="S3" s="45">
        <f>SUM(I3:R3)</f>
        <v>34713.530000000006</v>
      </c>
      <c r="T3" s="91">
        <v>12450</v>
      </c>
      <c r="U3" s="92">
        <v>0</v>
      </c>
      <c r="V3" s="92">
        <v>0</v>
      </c>
      <c r="W3" s="93">
        <v>0</v>
      </c>
      <c r="X3" s="93">
        <v>0</v>
      </c>
      <c r="Y3" s="94">
        <v>0</v>
      </c>
      <c r="Z3" s="45">
        <f>SUM(T3:Y3)</f>
        <v>12450</v>
      </c>
      <c r="AA3" s="150">
        <f>S3-Z3</f>
        <v>22263.530000000006</v>
      </c>
      <c r="AB3" s="157">
        <v>0.5</v>
      </c>
      <c r="AC3" s="148">
        <f>AA3*AB3</f>
        <v>11131.765000000003</v>
      </c>
      <c r="AD3" s="253">
        <v>10954.62</v>
      </c>
      <c r="AE3" s="253">
        <v>177.15</v>
      </c>
      <c r="AF3" s="253">
        <f>AA3-AC3-AD3-AE3</f>
        <v>-4.9999999977501375E-3</v>
      </c>
      <c r="AG3" s="151"/>
      <c r="BMU3" s="84"/>
    </row>
    <row r="4" spans="1:33 1711:1711" s="85" customFormat="1" ht="20.100000000000001" customHeight="1" thickTop="1" x14ac:dyDescent="0.25">
      <c r="A4" s="142" t="s">
        <v>44</v>
      </c>
      <c r="B4" s="139"/>
      <c r="C4" s="28"/>
      <c r="D4" s="28"/>
      <c r="E4" s="41"/>
      <c r="F4" s="41"/>
      <c r="G4" s="128"/>
      <c r="H4" s="43"/>
      <c r="I4" s="46"/>
      <c r="J4" s="33"/>
      <c r="K4" s="33"/>
      <c r="L4" s="33"/>
      <c r="M4" s="33"/>
      <c r="N4" s="33"/>
      <c r="O4" s="33"/>
      <c r="P4" s="33"/>
      <c r="Q4" s="134"/>
      <c r="R4" s="134"/>
      <c r="S4" s="162">
        <f t="shared" ref="S4:S13" si="0">SUM(I4:R4)</f>
        <v>0</v>
      </c>
      <c r="T4" s="47"/>
      <c r="U4" s="48"/>
      <c r="V4" s="48"/>
      <c r="W4" s="49"/>
      <c r="X4" s="49"/>
      <c r="Y4" s="50"/>
      <c r="Z4" s="167">
        <f t="shared" ref="Z4:Z13" si="1">SUM(T4:Y4)</f>
        <v>0</v>
      </c>
      <c r="AA4" s="168">
        <f t="shared" ref="AA4:AA13" si="2">S4-Z4</f>
        <v>0</v>
      </c>
      <c r="AB4" s="158"/>
      <c r="AC4" s="164">
        <f t="shared" ref="AC4:AC13" si="3">AA4*AB4</f>
        <v>0</v>
      </c>
      <c r="AD4" s="254"/>
      <c r="AE4" s="254"/>
      <c r="AF4" s="254">
        <f t="shared" ref="AF4:AF13" si="4">AA4-AC4-AD4-AE4</f>
        <v>0</v>
      </c>
      <c r="AG4" s="152"/>
      <c r="BMU4" s="84"/>
    </row>
    <row r="5" spans="1:33 1711:1711" s="85" customFormat="1" ht="20.100000000000001" customHeight="1" x14ac:dyDescent="0.25">
      <c r="A5" s="143" t="s">
        <v>46</v>
      </c>
      <c r="B5" s="139"/>
      <c r="C5" s="28"/>
      <c r="D5" s="28"/>
      <c r="E5" s="41"/>
      <c r="F5" s="41"/>
      <c r="G5" s="128"/>
      <c r="H5" s="43"/>
      <c r="I5" s="46"/>
      <c r="J5" s="33"/>
      <c r="K5" s="33"/>
      <c r="L5" s="33"/>
      <c r="M5" s="33"/>
      <c r="N5" s="33"/>
      <c r="O5" s="33"/>
      <c r="P5" s="33"/>
      <c r="Q5" s="134"/>
      <c r="R5" s="134"/>
      <c r="S5" s="162">
        <f t="shared" si="0"/>
        <v>0</v>
      </c>
      <c r="T5" s="47"/>
      <c r="U5" s="48"/>
      <c r="V5" s="48"/>
      <c r="W5" s="49"/>
      <c r="X5" s="49"/>
      <c r="Y5" s="50"/>
      <c r="Z5" s="169">
        <f t="shared" si="1"/>
        <v>0</v>
      </c>
      <c r="AA5" s="168">
        <f t="shared" si="2"/>
        <v>0</v>
      </c>
      <c r="AB5" s="159"/>
      <c r="AC5" s="165">
        <f t="shared" si="3"/>
        <v>0</v>
      </c>
      <c r="AD5" s="255"/>
      <c r="AE5" s="255"/>
      <c r="AF5" s="255">
        <f t="shared" si="4"/>
        <v>0</v>
      </c>
      <c r="AG5" s="153"/>
      <c r="BMU5" s="84"/>
    </row>
    <row r="6" spans="1:33 1711:1711" s="85" customFormat="1" ht="20.100000000000001" customHeight="1" x14ac:dyDescent="0.25">
      <c r="A6" s="143" t="s">
        <v>47</v>
      </c>
      <c r="B6" s="139"/>
      <c r="C6" s="28"/>
      <c r="D6" s="28"/>
      <c r="E6" s="41"/>
      <c r="F6" s="41"/>
      <c r="G6" s="128"/>
      <c r="H6" s="43"/>
      <c r="I6" s="46"/>
      <c r="J6" s="33"/>
      <c r="K6" s="33"/>
      <c r="L6" s="33"/>
      <c r="M6" s="33"/>
      <c r="N6" s="33"/>
      <c r="O6" s="33"/>
      <c r="P6" s="33"/>
      <c r="Q6" s="134"/>
      <c r="R6" s="134"/>
      <c r="S6" s="162">
        <f t="shared" si="0"/>
        <v>0</v>
      </c>
      <c r="T6" s="47"/>
      <c r="U6" s="48"/>
      <c r="V6" s="48"/>
      <c r="W6" s="49"/>
      <c r="X6" s="49"/>
      <c r="Y6" s="50"/>
      <c r="Z6" s="169">
        <f t="shared" si="1"/>
        <v>0</v>
      </c>
      <c r="AA6" s="168">
        <f t="shared" si="2"/>
        <v>0</v>
      </c>
      <c r="AB6" s="159"/>
      <c r="AC6" s="165">
        <f t="shared" si="3"/>
        <v>0</v>
      </c>
      <c r="AD6" s="255"/>
      <c r="AE6" s="255"/>
      <c r="AF6" s="255">
        <f t="shared" si="4"/>
        <v>0</v>
      </c>
      <c r="AG6" s="153"/>
      <c r="BMU6" s="84"/>
    </row>
    <row r="7" spans="1:33 1711:1711" s="85" customFormat="1" ht="20.100000000000001" customHeight="1" x14ac:dyDescent="0.25">
      <c r="A7" s="143" t="s">
        <v>48</v>
      </c>
      <c r="B7" s="139"/>
      <c r="C7" s="28"/>
      <c r="D7" s="28"/>
      <c r="E7" s="41"/>
      <c r="F7" s="41"/>
      <c r="G7" s="128"/>
      <c r="H7" s="43"/>
      <c r="I7" s="46"/>
      <c r="J7" s="33"/>
      <c r="K7" s="33"/>
      <c r="L7" s="33"/>
      <c r="M7" s="33"/>
      <c r="N7" s="33"/>
      <c r="O7" s="33"/>
      <c r="P7" s="33"/>
      <c r="Q7" s="134"/>
      <c r="R7" s="134"/>
      <c r="S7" s="162">
        <f t="shared" si="0"/>
        <v>0</v>
      </c>
      <c r="T7" s="47"/>
      <c r="U7" s="48"/>
      <c r="V7" s="48"/>
      <c r="W7" s="49"/>
      <c r="X7" s="49"/>
      <c r="Y7" s="50"/>
      <c r="Z7" s="169">
        <f t="shared" si="1"/>
        <v>0</v>
      </c>
      <c r="AA7" s="168">
        <f t="shared" si="2"/>
        <v>0</v>
      </c>
      <c r="AB7" s="159"/>
      <c r="AC7" s="165">
        <f t="shared" si="3"/>
        <v>0</v>
      </c>
      <c r="AD7" s="255"/>
      <c r="AE7" s="255"/>
      <c r="AF7" s="255">
        <f t="shared" si="4"/>
        <v>0</v>
      </c>
      <c r="AG7" s="153"/>
      <c r="BMU7" s="84"/>
    </row>
    <row r="8" spans="1:33 1711:1711" s="85" customFormat="1" ht="20.100000000000001" customHeight="1" x14ac:dyDescent="0.25">
      <c r="A8" s="143" t="s">
        <v>49</v>
      </c>
      <c r="B8" s="139"/>
      <c r="C8" s="28"/>
      <c r="D8" s="28"/>
      <c r="E8" s="41"/>
      <c r="F8" s="41"/>
      <c r="G8" s="128"/>
      <c r="H8" s="43"/>
      <c r="I8" s="46"/>
      <c r="J8" s="33"/>
      <c r="K8" s="33"/>
      <c r="L8" s="33"/>
      <c r="M8" s="33"/>
      <c r="N8" s="33"/>
      <c r="O8" s="33"/>
      <c r="P8" s="33"/>
      <c r="Q8" s="134"/>
      <c r="R8" s="134"/>
      <c r="S8" s="162">
        <f t="shared" si="0"/>
        <v>0</v>
      </c>
      <c r="T8" s="47"/>
      <c r="U8" s="48"/>
      <c r="V8" s="48"/>
      <c r="W8" s="49"/>
      <c r="X8" s="49"/>
      <c r="Y8" s="50"/>
      <c r="Z8" s="169">
        <f t="shared" si="1"/>
        <v>0</v>
      </c>
      <c r="AA8" s="168">
        <f t="shared" si="2"/>
        <v>0</v>
      </c>
      <c r="AB8" s="159"/>
      <c r="AC8" s="165">
        <f t="shared" si="3"/>
        <v>0</v>
      </c>
      <c r="AD8" s="255"/>
      <c r="AE8" s="255"/>
      <c r="AF8" s="255">
        <f t="shared" si="4"/>
        <v>0</v>
      </c>
      <c r="AG8" s="153"/>
      <c r="BMU8" s="84"/>
    </row>
    <row r="9" spans="1:33 1711:1711" s="85" customFormat="1" ht="20.100000000000001" customHeight="1" x14ac:dyDescent="0.25">
      <c r="A9" s="143" t="s">
        <v>50</v>
      </c>
      <c r="B9" s="139"/>
      <c r="C9" s="28"/>
      <c r="D9" s="28"/>
      <c r="E9" s="41"/>
      <c r="F9" s="41"/>
      <c r="G9" s="128"/>
      <c r="H9" s="43"/>
      <c r="I9" s="46"/>
      <c r="J9" s="33"/>
      <c r="K9" s="33"/>
      <c r="L9" s="33"/>
      <c r="M9" s="33"/>
      <c r="N9" s="33"/>
      <c r="O9" s="33"/>
      <c r="P9" s="33"/>
      <c r="Q9" s="134"/>
      <c r="R9" s="134"/>
      <c r="S9" s="162">
        <f t="shared" si="0"/>
        <v>0</v>
      </c>
      <c r="T9" s="47"/>
      <c r="U9" s="48"/>
      <c r="V9" s="48"/>
      <c r="W9" s="49"/>
      <c r="X9" s="49"/>
      <c r="Y9" s="50"/>
      <c r="Z9" s="169">
        <f t="shared" si="1"/>
        <v>0</v>
      </c>
      <c r="AA9" s="168">
        <f t="shared" si="2"/>
        <v>0</v>
      </c>
      <c r="AB9" s="159"/>
      <c r="AC9" s="165">
        <f t="shared" si="3"/>
        <v>0</v>
      </c>
      <c r="AD9" s="255"/>
      <c r="AE9" s="255"/>
      <c r="AF9" s="255">
        <f t="shared" si="4"/>
        <v>0</v>
      </c>
      <c r="AG9" s="153"/>
      <c r="BMU9" s="84"/>
    </row>
    <row r="10" spans="1:33 1711:1711" s="85" customFormat="1" ht="20.100000000000001" customHeight="1" x14ac:dyDescent="0.25">
      <c r="A10" s="143" t="s">
        <v>51</v>
      </c>
      <c r="B10" s="139"/>
      <c r="C10" s="28"/>
      <c r="D10" s="28"/>
      <c r="E10" s="41"/>
      <c r="F10" s="41"/>
      <c r="G10" s="128"/>
      <c r="H10" s="43"/>
      <c r="I10" s="46"/>
      <c r="J10" s="33"/>
      <c r="K10" s="33"/>
      <c r="L10" s="33"/>
      <c r="M10" s="33"/>
      <c r="N10" s="33"/>
      <c r="O10" s="33"/>
      <c r="P10" s="33"/>
      <c r="Q10" s="134"/>
      <c r="R10" s="134"/>
      <c r="S10" s="162">
        <f t="shared" si="0"/>
        <v>0</v>
      </c>
      <c r="T10" s="47"/>
      <c r="U10" s="48"/>
      <c r="V10" s="48"/>
      <c r="W10" s="49"/>
      <c r="X10" s="49"/>
      <c r="Y10" s="50"/>
      <c r="Z10" s="169">
        <f t="shared" si="1"/>
        <v>0</v>
      </c>
      <c r="AA10" s="168">
        <f t="shared" si="2"/>
        <v>0</v>
      </c>
      <c r="AB10" s="159"/>
      <c r="AC10" s="165">
        <f t="shared" si="3"/>
        <v>0</v>
      </c>
      <c r="AD10" s="255"/>
      <c r="AE10" s="255"/>
      <c r="AF10" s="255">
        <f t="shared" si="4"/>
        <v>0</v>
      </c>
      <c r="AG10" s="153"/>
      <c r="BMU10" s="84"/>
    </row>
    <row r="11" spans="1:33 1711:1711" s="85" customFormat="1" ht="20.100000000000001" customHeight="1" x14ac:dyDescent="0.25">
      <c r="A11" s="143" t="s">
        <v>52</v>
      </c>
      <c r="B11" s="139"/>
      <c r="C11" s="28"/>
      <c r="D11" s="28"/>
      <c r="E11" s="41"/>
      <c r="F11" s="41"/>
      <c r="G11" s="128"/>
      <c r="H11" s="43"/>
      <c r="I11" s="46"/>
      <c r="J11" s="33"/>
      <c r="K11" s="33"/>
      <c r="L11" s="33"/>
      <c r="M11" s="33"/>
      <c r="N11" s="33"/>
      <c r="O11" s="33"/>
      <c r="P11" s="33"/>
      <c r="Q11" s="134"/>
      <c r="R11" s="134"/>
      <c r="S11" s="162">
        <f t="shared" si="0"/>
        <v>0</v>
      </c>
      <c r="T11" s="47"/>
      <c r="U11" s="48"/>
      <c r="V11" s="48"/>
      <c r="W11" s="49"/>
      <c r="X11" s="49"/>
      <c r="Y11" s="50"/>
      <c r="Z11" s="169">
        <f t="shared" si="1"/>
        <v>0</v>
      </c>
      <c r="AA11" s="168">
        <f t="shared" si="2"/>
        <v>0</v>
      </c>
      <c r="AB11" s="159"/>
      <c r="AC11" s="165">
        <f t="shared" si="3"/>
        <v>0</v>
      </c>
      <c r="AD11" s="255"/>
      <c r="AE11" s="255"/>
      <c r="AF11" s="255">
        <f t="shared" si="4"/>
        <v>0</v>
      </c>
      <c r="AG11" s="153"/>
      <c r="BMU11" s="84"/>
    </row>
    <row r="12" spans="1:33 1711:1711" s="85" customFormat="1" ht="20.100000000000001" customHeight="1" x14ac:dyDescent="0.25">
      <c r="A12" s="143" t="s">
        <v>53</v>
      </c>
      <c r="B12" s="139"/>
      <c r="C12" s="28"/>
      <c r="D12" s="28"/>
      <c r="E12" s="41"/>
      <c r="F12" s="41"/>
      <c r="G12" s="128"/>
      <c r="H12" s="43"/>
      <c r="I12" s="46"/>
      <c r="J12" s="33"/>
      <c r="K12" s="33"/>
      <c r="L12" s="33"/>
      <c r="M12" s="33"/>
      <c r="N12" s="33"/>
      <c r="O12" s="33"/>
      <c r="P12" s="33"/>
      <c r="Q12" s="134"/>
      <c r="R12" s="134"/>
      <c r="S12" s="162">
        <f t="shared" si="0"/>
        <v>0</v>
      </c>
      <c r="T12" s="47"/>
      <c r="U12" s="48"/>
      <c r="V12" s="48"/>
      <c r="W12" s="49"/>
      <c r="X12" s="49"/>
      <c r="Y12" s="50"/>
      <c r="Z12" s="169">
        <f t="shared" si="1"/>
        <v>0</v>
      </c>
      <c r="AA12" s="168">
        <f t="shared" si="2"/>
        <v>0</v>
      </c>
      <c r="AB12" s="159"/>
      <c r="AC12" s="165">
        <f t="shared" si="3"/>
        <v>0</v>
      </c>
      <c r="AD12" s="255"/>
      <c r="AE12" s="255"/>
      <c r="AF12" s="255">
        <f t="shared" si="4"/>
        <v>0</v>
      </c>
      <c r="AG12" s="153"/>
      <c r="BMU12" s="84"/>
    </row>
    <row r="13" spans="1:33 1711:1711" s="85" customFormat="1" ht="20.100000000000001" customHeight="1" thickBot="1" x14ac:dyDescent="0.3">
      <c r="A13" s="144" t="s">
        <v>54</v>
      </c>
      <c r="B13" s="140"/>
      <c r="C13" s="29"/>
      <c r="D13" s="29"/>
      <c r="E13" s="42"/>
      <c r="F13" s="42"/>
      <c r="G13" s="129"/>
      <c r="H13" s="44"/>
      <c r="I13" s="51"/>
      <c r="J13" s="52"/>
      <c r="K13" s="52"/>
      <c r="L13" s="52"/>
      <c r="M13" s="52"/>
      <c r="N13" s="52"/>
      <c r="O13" s="52"/>
      <c r="P13" s="52"/>
      <c r="Q13" s="135"/>
      <c r="R13" s="135"/>
      <c r="S13" s="163">
        <f t="shared" si="0"/>
        <v>0</v>
      </c>
      <c r="T13" s="53"/>
      <c r="U13" s="54"/>
      <c r="V13" s="54"/>
      <c r="W13" s="55"/>
      <c r="X13" s="55"/>
      <c r="Y13" s="56"/>
      <c r="Z13" s="170">
        <f t="shared" si="1"/>
        <v>0</v>
      </c>
      <c r="AA13" s="171">
        <f t="shared" si="2"/>
        <v>0</v>
      </c>
      <c r="AB13" s="160"/>
      <c r="AC13" s="166">
        <f t="shared" si="3"/>
        <v>0</v>
      </c>
      <c r="AD13" s="256"/>
      <c r="AE13" s="256"/>
      <c r="AF13" s="256">
        <f t="shared" si="4"/>
        <v>0</v>
      </c>
      <c r="AG13" s="154"/>
      <c r="BMU13" s="84"/>
    </row>
    <row r="14" spans="1:33 1711:1711" ht="20.100000000000001" customHeight="1" thickBot="1" x14ac:dyDescent="0.3">
      <c r="A14" s="71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161">
        <f>SUM(S4:S13)</f>
        <v>0</v>
      </c>
      <c r="T14" s="86"/>
      <c r="U14" s="86"/>
      <c r="V14" s="86"/>
      <c r="W14" s="86"/>
      <c r="X14" s="86"/>
      <c r="Y14" s="86"/>
      <c r="Z14" s="155">
        <f>SUM(Z4:Z13)</f>
        <v>0</v>
      </c>
      <c r="AA14" s="172">
        <f>SUM(AA4:AA13)</f>
        <v>0</v>
      </c>
      <c r="AB14" s="156"/>
      <c r="AC14" s="155">
        <f>SUM(AC4:AC13)</f>
        <v>0</v>
      </c>
      <c r="AD14" s="155">
        <f>SUM(AD4:AD13)</f>
        <v>0</v>
      </c>
      <c r="AE14" s="155">
        <f>SUM(AE4:AE13)</f>
        <v>0</v>
      </c>
      <c r="AF14" s="155">
        <f>SUM(AF4:AF13)</f>
        <v>0</v>
      </c>
      <c r="BMU14" s="84"/>
    </row>
    <row r="15" spans="1:33 1711:1711" x14ac:dyDescent="0.25">
      <c r="A15" s="71"/>
      <c r="BMU15" s="84"/>
    </row>
    <row r="16" spans="1:33 1711:1711" x14ac:dyDescent="0.25">
      <c r="A16" s="71"/>
      <c r="T16" s="87"/>
      <c r="BMU16" s="84"/>
    </row>
    <row r="17" spans="20:20 1711:1711" x14ac:dyDescent="0.25">
      <c r="T17" s="84"/>
      <c r="BMU17" s="84"/>
    </row>
    <row r="18" spans="20:20 1711:1711" x14ac:dyDescent="0.25">
      <c r="T18" s="84"/>
      <c r="BMU18" s="84"/>
    </row>
    <row r="19" spans="20:20 1711:1711" x14ac:dyDescent="0.25">
      <c r="T19" s="84"/>
      <c r="BMU19" s="84"/>
    </row>
    <row r="20" spans="20:20 1711:1711" x14ac:dyDescent="0.25">
      <c r="T20" s="84"/>
      <c r="BMU20" s="84"/>
    </row>
    <row r="21" spans="20:20 1711:1711" x14ac:dyDescent="0.25">
      <c r="T21" s="84"/>
      <c r="BMU21" s="84"/>
    </row>
    <row r="22" spans="20:20 1711:1711" x14ac:dyDescent="0.25">
      <c r="T22" s="84"/>
      <c r="BMU22" s="84"/>
    </row>
    <row r="23" spans="20:20 1711:1711" x14ac:dyDescent="0.25">
      <c r="T23" s="84"/>
      <c r="BMU23" s="84"/>
    </row>
    <row r="24" spans="20:20 1711:1711" x14ac:dyDescent="0.25">
      <c r="T24" s="84"/>
    </row>
    <row r="25" spans="20:20 1711:1711" x14ac:dyDescent="0.25">
      <c r="T25" s="84"/>
    </row>
    <row r="26" spans="20:20 1711:1711" x14ac:dyDescent="0.25">
      <c r="T26" s="84"/>
    </row>
    <row r="27" spans="20:20 1711:1711" x14ac:dyDescent="0.25">
      <c r="T27" s="84"/>
    </row>
    <row r="28" spans="20:20 1711:1711" x14ac:dyDescent="0.25">
      <c r="T28" s="84"/>
    </row>
    <row r="29" spans="20:20 1711:1711" x14ac:dyDescent="0.25">
      <c r="T29" s="84"/>
    </row>
    <row r="30" spans="20:20 1711:1711" x14ac:dyDescent="0.25">
      <c r="T30" s="84"/>
    </row>
    <row r="31" spans="20:20 1711:1711" x14ac:dyDescent="0.25">
      <c r="T31" s="84"/>
    </row>
    <row r="32" spans="20:20 1711:1711" x14ac:dyDescent="0.25">
      <c r="T32" s="84"/>
    </row>
    <row r="33" spans="20:20" x14ac:dyDescent="0.25">
      <c r="T33" s="84"/>
    </row>
    <row r="34" spans="20:20" x14ac:dyDescent="0.25">
      <c r="T34" s="84"/>
    </row>
    <row r="35" spans="20:20" x14ac:dyDescent="0.25">
      <c r="T35" s="84"/>
    </row>
    <row r="36" spans="20:20" x14ac:dyDescent="0.25">
      <c r="T36" s="84"/>
    </row>
    <row r="37" spans="20:20" x14ac:dyDescent="0.25">
      <c r="T37" s="84"/>
    </row>
    <row r="38" spans="20:20" x14ac:dyDescent="0.25">
      <c r="T38" s="84"/>
    </row>
    <row r="39" spans="20:20" x14ac:dyDescent="0.25">
      <c r="T39" s="84"/>
    </row>
  </sheetData>
  <protectedRanges>
    <protectedRange password="CBEB" sqref="I4:M13" name="charges"/>
    <protectedRange password="CBEB" sqref="N4:N13" name="charges_1"/>
    <protectedRange password="CBEB" sqref="O4:O13" name="charges_2"/>
    <protectedRange password="CBEB" sqref="P4:S13" name="charges_3"/>
    <protectedRange password="CBEB" sqref="I3:M3" name="charges_4"/>
    <protectedRange password="CBEB" sqref="N3" name="charges_1_1"/>
    <protectedRange password="CBEB" sqref="O3" name="charges_2_1"/>
    <protectedRange password="CBEB" sqref="P3:S3" name="charges_3_2"/>
  </protectedRanges>
  <mergeCells count="10">
    <mergeCell ref="AG1:AG2"/>
    <mergeCell ref="A1:A2"/>
    <mergeCell ref="AC1:AC2"/>
    <mergeCell ref="B1:H1"/>
    <mergeCell ref="I1:S1"/>
    <mergeCell ref="T1:Z1"/>
    <mergeCell ref="AA1:AA2"/>
    <mergeCell ref="AE1:AE2"/>
    <mergeCell ref="AF1:AF2"/>
    <mergeCell ref="AD1:AD2"/>
  </mergeCells>
  <pageMargins left="0.70866141732283472" right="0.70866141732283472" top="0.74803149606299213" bottom="0.74803149606299213" header="0.31496062992125984" footer="0.31496062992125984"/>
  <pageSetup paperSize="8" scale="60" fitToHeight="100" orientation="landscape" r:id="rId1"/>
  <headerFooter>
    <oddHeader>&amp;C&amp;F - &amp;A</oddHeader>
    <oddFooter>Page &amp;P de &amp;N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60AE1294-122F-4E9F-8AFE-B3BC0C96CCE0}">
          <x14:formula1>
            <xm:f>'Menus déroulants'!$A$4:$A$29</xm:f>
          </x14:formula1>
          <xm:sqref>T2:U2</xm:sqref>
        </x14:dataValidation>
        <x14:dataValidation type="list" allowBlank="1" showInputMessage="1" showErrorMessage="1" xr:uid="{181CF22A-C288-40C7-A059-29394FF879DC}">
          <x14:formula1>
            <xm:f>'Menus déroulants'!$A$4:$A$32</xm:f>
          </x14:formula1>
          <xm:sqref>V2:Y2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B95"/>
  <sheetViews>
    <sheetView zoomScale="90" zoomScaleNormal="90" zoomScaleSheetLayoutView="90" workbookViewId="0">
      <pane ySplit="2" topLeftCell="A15" activePane="bottomLeft" state="frozen"/>
      <selection pane="bottomLeft" activeCell="H48" sqref="H48"/>
    </sheetView>
  </sheetViews>
  <sheetFormatPr baseColWidth="10" defaultColWidth="11.44140625" defaultRowHeight="13.2" x14ac:dyDescent="0.3"/>
  <cols>
    <col min="1" max="1" width="72.6640625" style="71" bestFit="1" customWidth="1"/>
    <col min="2" max="3" width="18.6640625" style="77" bestFit="1" customWidth="1"/>
    <col min="4" max="4" width="21" style="77" bestFit="1" customWidth="1"/>
    <col min="5" max="6" width="18.6640625" style="77" bestFit="1" customWidth="1"/>
    <col min="7" max="7" width="21.33203125" style="77" customWidth="1"/>
    <col min="8" max="8" width="18.6640625" style="77" bestFit="1" customWidth="1"/>
    <col min="9" max="10" width="18.6640625" style="77" customWidth="1"/>
    <col min="11" max="12" width="18.6640625" style="77" bestFit="1" customWidth="1"/>
    <col min="13" max="13" width="86.6640625" style="77" customWidth="1"/>
    <col min="14" max="28" width="11.44140625" style="12"/>
    <col min="29" max="16384" width="11.44140625" style="59"/>
  </cols>
  <sheetData>
    <row r="1" spans="1:28" s="73" customFormat="1" ht="50.4" customHeight="1" thickBot="1" x14ac:dyDescent="0.35">
      <c r="A1" s="95" t="s">
        <v>0</v>
      </c>
      <c r="B1" s="96" t="s">
        <v>66</v>
      </c>
      <c r="C1" s="97" t="s">
        <v>1</v>
      </c>
      <c r="D1" s="97" t="s">
        <v>3</v>
      </c>
      <c r="E1" s="96" t="s">
        <v>2</v>
      </c>
      <c r="F1" s="25" t="s">
        <v>4</v>
      </c>
      <c r="G1" s="258" t="s">
        <v>203</v>
      </c>
      <c r="H1" s="263" t="s">
        <v>149</v>
      </c>
      <c r="I1" s="264" t="s">
        <v>96</v>
      </c>
      <c r="J1" s="257" t="s">
        <v>201</v>
      </c>
      <c r="K1" s="178" t="s">
        <v>7</v>
      </c>
      <c r="L1" s="98" t="s">
        <v>9</v>
      </c>
      <c r="M1" s="99" t="s">
        <v>33</v>
      </c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s="75" customFormat="1" ht="39.9" customHeight="1" thickBot="1" x14ac:dyDescent="0.35">
      <c r="A2" s="19" t="s">
        <v>182</v>
      </c>
      <c r="B2" s="100" t="s">
        <v>103</v>
      </c>
      <c r="C2" s="100" t="s">
        <v>102</v>
      </c>
      <c r="D2" s="100">
        <v>6803837749</v>
      </c>
      <c r="E2" s="101">
        <v>45754</v>
      </c>
      <c r="F2" s="102">
        <v>133.19999999999999</v>
      </c>
      <c r="G2" s="102">
        <f>F2*0.5</f>
        <v>66.599999999999994</v>
      </c>
      <c r="H2" s="102">
        <f>F2*0.3</f>
        <v>39.959999999999994</v>
      </c>
      <c r="I2" s="175">
        <f>F2*0.2</f>
        <v>26.64</v>
      </c>
      <c r="J2" s="183">
        <f>F2-SUM(G2:I2)</f>
        <v>0</v>
      </c>
      <c r="K2" s="179">
        <v>45774</v>
      </c>
      <c r="L2" s="100" t="s">
        <v>104</v>
      </c>
      <c r="M2" s="103" t="s">
        <v>198</v>
      </c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</row>
    <row r="3" spans="1:28" ht="20.100000000000001" customHeight="1" thickTop="1" x14ac:dyDescent="0.3">
      <c r="A3" s="76"/>
      <c r="B3" s="17"/>
      <c r="C3" s="17"/>
      <c r="D3" s="17"/>
      <c r="E3" s="35"/>
      <c r="F3" s="33"/>
      <c r="G3" s="33"/>
      <c r="H3" s="33"/>
      <c r="I3" s="134"/>
      <c r="J3" s="162">
        <f t="shared" ref="J3:J5" si="0">F3-SUM(G3:I3)</f>
        <v>0</v>
      </c>
      <c r="K3" s="180"/>
      <c r="L3" s="17"/>
      <c r="M3" s="38"/>
    </row>
    <row r="4" spans="1:28" ht="20.100000000000001" customHeight="1" x14ac:dyDescent="0.3">
      <c r="A4" s="76"/>
      <c r="B4" s="21"/>
      <c r="C4" s="21"/>
      <c r="D4" s="21"/>
      <c r="E4" s="36"/>
      <c r="F4" s="32"/>
      <c r="G4" s="32"/>
      <c r="H4" s="32"/>
      <c r="I4" s="176"/>
      <c r="J4" s="184">
        <f t="shared" si="0"/>
        <v>0</v>
      </c>
      <c r="K4" s="181"/>
      <c r="L4" s="21"/>
      <c r="M4" s="39"/>
    </row>
    <row r="5" spans="1:28" ht="20.100000000000001" customHeight="1" x14ac:dyDescent="0.3">
      <c r="A5" s="76"/>
      <c r="B5" s="21"/>
      <c r="C5" s="21"/>
      <c r="D5" s="21"/>
      <c r="E5" s="36"/>
      <c r="F5" s="32"/>
      <c r="G5" s="32"/>
      <c r="H5" s="32"/>
      <c r="I5" s="176"/>
      <c r="J5" s="184">
        <f t="shared" si="0"/>
        <v>0</v>
      </c>
      <c r="K5" s="181"/>
      <c r="L5" s="21"/>
      <c r="M5" s="39"/>
    </row>
    <row r="6" spans="1:28" ht="20.100000000000001" customHeight="1" x14ac:dyDescent="0.3">
      <c r="A6" s="76"/>
      <c r="B6" s="21"/>
      <c r="C6" s="21"/>
      <c r="D6" s="21"/>
      <c r="E6" s="36"/>
      <c r="F6" s="32"/>
      <c r="G6" s="32"/>
      <c r="H6" s="32"/>
      <c r="I6" s="176"/>
      <c r="J6" s="184">
        <f t="shared" ref="J6:J45" si="1">F6-SUM(G6:I6)</f>
        <v>0</v>
      </c>
      <c r="K6" s="181"/>
      <c r="L6" s="21"/>
      <c r="M6" s="39"/>
    </row>
    <row r="7" spans="1:28" ht="20.100000000000001" customHeight="1" x14ac:dyDescent="0.3">
      <c r="A7" s="76"/>
      <c r="B7" s="21"/>
      <c r="C7" s="21"/>
      <c r="D7" s="21"/>
      <c r="E7" s="36"/>
      <c r="F7" s="32"/>
      <c r="G7" s="32"/>
      <c r="H7" s="32"/>
      <c r="I7" s="176"/>
      <c r="J7" s="184">
        <f t="shared" si="1"/>
        <v>0</v>
      </c>
      <c r="K7" s="181"/>
      <c r="L7" s="21"/>
      <c r="M7" s="39"/>
    </row>
    <row r="8" spans="1:28" ht="20.100000000000001" customHeight="1" x14ac:dyDescent="0.3">
      <c r="A8" s="76"/>
      <c r="B8" s="21"/>
      <c r="C8" s="21"/>
      <c r="D8" s="21"/>
      <c r="E8" s="36"/>
      <c r="F8" s="32"/>
      <c r="G8" s="32"/>
      <c r="H8" s="32"/>
      <c r="I8" s="176"/>
      <c r="J8" s="184">
        <f t="shared" si="1"/>
        <v>0</v>
      </c>
      <c r="K8" s="181"/>
      <c r="L8" s="21"/>
      <c r="M8" s="39"/>
    </row>
    <row r="9" spans="1:28" ht="20.100000000000001" customHeight="1" x14ac:dyDescent="0.3">
      <c r="A9" s="76"/>
      <c r="B9" s="21"/>
      <c r="C9" s="21"/>
      <c r="D9" s="21"/>
      <c r="E9" s="36"/>
      <c r="F9" s="32"/>
      <c r="G9" s="32"/>
      <c r="H9" s="32"/>
      <c r="I9" s="176"/>
      <c r="J9" s="184">
        <f t="shared" si="1"/>
        <v>0</v>
      </c>
      <c r="K9" s="181"/>
      <c r="L9" s="21"/>
      <c r="M9" s="39"/>
    </row>
    <row r="10" spans="1:28" ht="20.100000000000001" customHeight="1" x14ac:dyDescent="0.3">
      <c r="A10" s="76"/>
      <c r="B10" s="21"/>
      <c r="C10" s="21"/>
      <c r="D10" s="21"/>
      <c r="E10" s="36"/>
      <c r="F10" s="32"/>
      <c r="G10" s="32"/>
      <c r="H10" s="32"/>
      <c r="I10" s="176"/>
      <c r="J10" s="184">
        <f t="shared" si="1"/>
        <v>0</v>
      </c>
      <c r="K10" s="181"/>
      <c r="L10" s="21"/>
      <c r="M10" s="39"/>
    </row>
    <row r="11" spans="1:28" ht="20.100000000000001" customHeight="1" x14ac:dyDescent="0.3">
      <c r="A11" s="76"/>
      <c r="B11" s="21"/>
      <c r="C11" s="21"/>
      <c r="D11" s="21"/>
      <c r="E11" s="36"/>
      <c r="F11" s="32"/>
      <c r="G11" s="32"/>
      <c r="H11" s="32"/>
      <c r="I11" s="176"/>
      <c r="J11" s="184">
        <f t="shared" si="1"/>
        <v>0</v>
      </c>
      <c r="K11" s="181"/>
      <c r="L11" s="21"/>
      <c r="M11" s="39"/>
    </row>
    <row r="12" spans="1:28" ht="20.100000000000001" customHeight="1" x14ac:dyDescent="0.3">
      <c r="A12" s="76"/>
      <c r="B12" s="21"/>
      <c r="C12" s="21"/>
      <c r="D12" s="21"/>
      <c r="E12" s="36"/>
      <c r="F12" s="32"/>
      <c r="G12" s="32"/>
      <c r="H12" s="32"/>
      <c r="I12" s="176"/>
      <c r="J12" s="184">
        <f t="shared" si="1"/>
        <v>0</v>
      </c>
      <c r="K12" s="181"/>
      <c r="L12" s="21"/>
      <c r="M12" s="39"/>
    </row>
    <row r="13" spans="1:28" ht="20.100000000000001" customHeight="1" x14ac:dyDescent="0.3">
      <c r="A13" s="76"/>
      <c r="B13" s="21"/>
      <c r="C13" s="21"/>
      <c r="D13" s="21"/>
      <c r="E13" s="36"/>
      <c r="F13" s="32"/>
      <c r="G13" s="32"/>
      <c r="H13" s="32"/>
      <c r="I13" s="176"/>
      <c r="J13" s="184">
        <f t="shared" si="1"/>
        <v>0</v>
      </c>
      <c r="K13" s="181"/>
      <c r="L13" s="21"/>
      <c r="M13" s="39"/>
    </row>
    <row r="14" spans="1:28" ht="20.100000000000001" customHeight="1" x14ac:dyDescent="0.3">
      <c r="A14" s="76"/>
      <c r="B14" s="21"/>
      <c r="C14" s="21"/>
      <c r="D14" s="21"/>
      <c r="E14" s="36"/>
      <c r="F14" s="32"/>
      <c r="G14" s="32"/>
      <c r="H14" s="32"/>
      <c r="I14" s="176"/>
      <c r="J14" s="184">
        <f t="shared" si="1"/>
        <v>0</v>
      </c>
      <c r="K14" s="181"/>
      <c r="L14" s="21"/>
      <c r="M14" s="39"/>
    </row>
    <row r="15" spans="1:28" ht="20.100000000000001" customHeight="1" x14ac:dyDescent="0.3">
      <c r="A15" s="76"/>
      <c r="B15" s="21"/>
      <c r="C15" s="21"/>
      <c r="D15" s="21"/>
      <c r="E15" s="36"/>
      <c r="F15" s="32"/>
      <c r="G15" s="32"/>
      <c r="H15" s="32"/>
      <c r="I15" s="176"/>
      <c r="J15" s="184">
        <f t="shared" si="1"/>
        <v>0</v>
      </c>
      <c r="K15" s="181"/>
      <c r="L15" s="21"/>
      <c r="M15" s="39"/>
    </row>
    <row r="16" spans="1:28" ht="20.100000000000001" customHeight="1" x14ac:dyDescent="0.3">
      <c r="A16" s="76"/>
      <c r="B16" s="21"/>
      <c r="C16" s="21"/>
      <c r="D16" s="21"/>
      <c r="E16" s="36"/>
      <c r="F16" s="32"/>
      <c r="G16" s="32"/>
      <c r="H16" s="32"/>
      <c r="I16" s="176"/>
      <c r="J16" s="184">
        <f t="shared" si="1"/>
        <v>0</v>
      </c>
      <c r="K16" s="181"/>
      <c r="L16" s="21"/>
      <c r="M16" s="39"/>
    </row>
    <row r="17" spans="1:13" ht="20.100000000000001" customHeight="1" x14ac:dyDescent="0.3">
      <c r="A17" s="76"/>
      <c r="B17" s="21"/>
      <c r="C17" s="21"/>
      <c r="D17" s="21"/>
      <c r="E17" s="36"/>
      <c r="F17" s="32"/>
      <c r="G17" s="32"/>
      <c r="H17" s="32"/>
      <c r="I17" s="176"/>
      <c r="J17" s="184">
        <f t="shared" si="1"/>
        <v>0</v>
      </c>
      <c r="K17" s="181"/>
      <c r="L17" s="21"/>
      <c r="M17" s="39"/>
    </row>
    <row r="18" spans="1:13" ht="20.100000000000001" customHeight="1" x14ac:dyDescent="0.3">
      <c r="A18" s="76"/>
      <c r="B18" s="21"/>
      <c r="C18" s="21"/>
      <c r="D18" s="21"/>
      <c r="E18" s="36"/>
      <c r="F18" s="32"/>
      <c r="G18" s="32"/>
      <c r="H18" s="32"/>
      <c r="I18" s="176"/>
      <c r="J18" s="184">
        <f t="shared" si="1"/>
        <v>0</v>
      </c>
      <c r="K18" s="181"/>
      <c r="L18" s="21"/>
      <c r="M18" s="39"/>
    </row>
    <row r="19" spans="1:13" ht="20.100000000000001" customHeight="1" x14ac:dyDescent="0.3">
      <c r="A19" s="76"/>
      <c r="B19" s="21"/>
      <c r="C19" s="21"/>
      <c r="D19" s="21"/>
      <c r="E19" s="36"/>
      <c r="F19" s="32"/>
      <c r="G19" s="32"/>
      <c r="H19" s="32"/>
      <c r="I19" s="176"/>
      <c r="J19" s="184">
        <f t="shared" si="1"/>
        <v>0</v>
      </c>
      <c r="K19" s="181"/>
      <c r="L19" s="21"/>
      <c r="M19" s="39"/>
    </row>
    <row r="20" spans="1:13" ht="20.100000000000001" customHeight="1" x14ac:dyDescent="0.3">
      <c r="A20" s="76"/>
      <c r="B20" s="21"/>
      <c r="C20" s="21"/>
      <c r="D20" s="21"/>
      <c r="E20" s="36"/>
      <c r="F20" s="32"/>
      <c r="G20" s="32"/>
      <c r="H20" s="32"/>
      <c r="I20" s="176"/>
      <c r="J20" s="184">
        <f t="shared" si="1"/>
        <v>0</v>
      </c>
      <c r="K20" s="181"/>
      <c r="L20" s="21"/>
      <c r="M20" s="39"/>
    </row>
    <row r="21" spans="1:13" ht="20.100000000000001" customHeight="1" x14ac:dyDescent="0.3">
      <c r="A21" s="76"/>
      <c r="B21" s="21"/>
      <c r="C21" s="21"/>
      <c r="D21" s="21"/>
      <c r="E21" s="36"/>
      <c r="F21" s="32"/>
      <c r="G21" s="32"/>
      <c r="H21" s="32"/>
      <c r="I21" s="176"/>
      <c r="J21" s="184">
        <f t="shared" si="1"/>
        <v>0</v>
      </c>
      <c r="K21" s="181"/>
      <c r="L21" s="21"/>
      <c r="M21" s="39"/>
    </row>
    <row r="22" spans="1:13" ht="20.100000000000001" customHeight="1" x14ac:dyDescent="0.3">
      <c r="A22" s="76"/>
      <c r="B22" s="21"/>
      <c r="C22" s="21"/>
      <c r="D22" s="21"/>
      <c r="E22" s="36"/>
      <c r="F22" s="32"/>
      <c r="G22" s="32"/>
      <c r="H22" s="32"/>
      <c r="I22" s="176"/>
      <c r="J22" s="184">
        <f t="shared" si="1"/>
        <v>0</v>
      </c>
      <c r="K22" s="181"/>
      <c r="L22" s="21"/>
      <c r="M22" s="39"/>
    </row>
    <row r="23" spans="1:13" ht="20.100000000000001" customHeight="1" x14ac:dyDescent="0.3">
      <c r="A23" s="76"/>
      <c r="B23" s="21"/>
      <c r="C23" s="21"/>
      <c r="D23" s="21"/>
      <c r="E23" s="36"/>
      <c r="F23" s="32"/>
      <c r="G23" s="32"/>
      <c r="H23" s="32"/>
      <c r="I23" s="176"/>
      <c r="J23" s="184">
        <f t="shared" si="1"/>
        <v>0</v>
      </c>
      <c r="K23" s="181"/>
      <c r="L23" s="21"/>
      <c r="M23" s="39"/>
    </row>
    <row r="24" spans="1:13" ht="20.100000000000001" customHeight="1" x14ac:dyDescent="0.3">
      <c r="A24" s="76"/>
      <c r="B24" s="21"/>
      <c r="C24" s="21"/>
      <c r="D24" s="21"/>
      <c r="E24" s="36"/>
      <c r="F24" s="32"/>
      <c r="G24" s="32"/>
      <c r="H24" s="32"/>
      <c r="I24" s="176"/>
      <c r="J24" s="184">
        <f t="shared" si="1"/>
        <v>0</v>
      </c>
      <c r="K24" s="181"/>
      <c r="L24" s="21"/>
      <c r="M24" s="39"/>
    </row>
    <row r="25" spans="1:13" ht="20.100000000000001" customHeight="1" x14ac:dyDescent="0.3">
      <c r="A25" s="76"/>
      <c r="B25" s="21"/>
      <c r="C25" s="21"/>
      <c r="D25" s="21"/>
      <c r="E25" s="36"/>
      <c r="F25" s="32"/>
      <c r="G25" s="32"/>
      <c r="H25" s="32"/>
      <c r="I25" s="176"/>
      <c r="J25" s="184">
        <f t="shared" si="1"/>
        <v>0</v>
      </c>
      <c r="K25" s="181"/>
      <c r="L25" s="21"/>
      <c r="M25" s="39"/>
    </row>
    <row r="26" spans="1:13" ht="20.100000000000001" customHeight="1" x14ac:dyDescent="0.3">
      <c r="A26" s="76"/>
      <c r="B26" s="21"/>
      <c r="C26" s="21"/>
      <c r="D26" s="21"/>
      <c r="E26" s="36"/>
      <c r="F26" s="32"/>
      <c r="G26" s="32"/>
      <c r="H26" s="32"/>
      <c r="I26" s="176"/>
      <c r="J26" s="184">
        <f t="shared" si="1"/>
        <v>0</v>
      </c>
      <c r="K26" s="181"/>
      <c r="L26" s="21"/>
      <c r="M26" s="39"/>
    </row>
    <row r="27" spans="1:13" ht="20.100000000000001" customHeight="1" x14ac:dyDescent="0.3">
      <c r="A27" s="76"/>
      <c r="B27" s="21"/>
      <c r="C27" s="21"/>
      <c r="D27" s="21"/>
      <c r="E27" s="36"/>
      <c r="F27" s="32"/>
      <c r="G27" s="32"/>
      <c r="H27" s="32"/>
      <c r="I27" s="176"/>
      <c r="J27" s="184">
        <f t="shared" si="1"/>
        <v>0</v>
      </c>
      <c r="K27" s="181"/>
      <c r="L27" s="21"/>
      <c r="M27" s="39"/>
    </row>
    <row r="28" spans="1:13" ht="20.100000000000001" customHeight="1" x14ac:dyDescent="0.3">
      <c r="A28" s="76"/>
      <c r="B28" s="21"/>
      <c r="C28" s="21"/>
      <c r="D28" s="21"/>
      <c r="E28" s="36"/>
      <c r="F28" s="32"/>
      <c r="G28" s="32"/>
      <c r="H28" s="32"/>
      <c r="I28" s="176"/>
      <c r="J28" s="184">
        <f t="shared" si="1"/>
        <v>0</v>
      </c>
      <c r="K28" s="181"/>
      <c r="L28" s="21"/>
      <c r="M28" s="39"/>
    </row>
    <row r="29" spans="1:13" ht="20.100000000000001" customHeight="1" x14ac:dyDescent="0.3">
      <c r="A29" s="76"/>
      <c r="B29" s="21"/>
      <c r="C29" s="21"/>
      <c r="D29" s="21"/>
      <c r="E29" s="36"/>
      <c r="F29" s="32"/>
      <c r="G29" s="32"/>
      <c r="H29" s="32"/>
      <c r="I29" s="176"/>
      <c r="J29" s="184">
        <f t="shared" si="1"/>
        <v>0</v>
      </c>
      <c r="K29" s="181"/>
      <c r="L29" s="21"/>
      <c r="M29" s="39"/>
    </row>
    <row r="30" spans="1:13" ht="20.100000000000001" customHeight="1" x14ac:dyDescent="0.3">
      <c r="A30" s="76"/>
      <c r="B30" s="21"/>
      <c r="C30" s="21"/>
      <c r="D30" s="21"/>
      <c r="E30" s="36"/>
      <c r="F30" s="32"/>
      <c r="G30" s="32"/>
      <c r="H30" s="32"/>
      <c r="I30" s="176"/>
      <c r="J30" s="184">
        <f t="shared" si="1"/>
        <v>0</v>
      </c>
      <c r="K30" s="181"/>
      <c r="L30" s="21"/>
      <c r="M30" s="39"/>
    </row>
    <row r="31" spans="1:13" ht="20.100000000000001" customHeight="1" x14ac:dyDescent="0.3">
      <c r="A31" s="76"/>
      <c r="B31" s="21"/>
      <c r="C31" s="21"/>
      <c r="D31" s="21"/>
      <c r="E31" s="36"/>
      <c r="F31" s="32"/>
      <c r="G31" s="32"/>
      <c r="H31" s="32"/>
      <c r="I31" s="176"/>
      <c r="J31" s="184">
        <f t="shared" si="1"/>
        <v>0</v>
      </c>
      <c r="K31" s="181"/>
      <c r="L31" s="21"/>
      <c r="M31" s="39"/>
    </row>
    <row r="32" spans="1:13" ht="20.100000000000001" customHeight="1" x14ac:dyDescent="0.3">
      <c r="A32" s="76"/>
      <c r="B32" s="21"/>
      <c r="C32" s="21"/>
      <c r="D32" s="21"/>
      <c r="E32" s="36"/>
      <c r="F32" s="32"/>
      <c r="G32" s="32"/>
      <c r="H32" s="32"/>
      <c r="I32" s="176"/>
      <c r="J32" s="184">
        <f t="shared" si="1"/>
        <v>0</v>
      </c>
      <c r="K32" s="181"/>
      <c r="L32" s="21"/>
      <c r="M32" s="39"/>
    </row>
    <row r="33" spans="1:13" ht="20.100000000000001" customHeight="1" x14ac:dyDescent="0.3">
      <c r="A33" s="76"/>
      <c r="B33" s="21"/>
      <c r="C33" s="21"/>
      <c r="D33" s="21"/>
      <c r="E33" s="36"/>
      <c r="F33" s="32"/>
      <c r="G33" s="32"/>
      <c r="H33" s="32"/>
      <c r="I33" s="176"/>
      <c r="J33" s="184">
        <f t="shared" si="1"/>
        <v>0</v>
      </c>
      <c r="K33" s="181"/>
      <c r="L33" s="21"/>
      <c r="M33" s="39"/>
    </row>
    <row r="34" spans="1:13" ht="20.100000000000001" customHeight="1" x14ac:dyDescent="0.3">
      <c r="A34" s="76"/>
      <c r="B34" s="21"/>
      <c r="C34" s="21"/>
      <c r="D34" s="21"/>
      <c r="E34" s="36"/>
      <c r="F34" s="32"/>
      <c r="G34" s="32"/>
      <c r="H34" s="32"/>
      <c r="I34" s="176"/>
      <c r="J34" s="184">
        <f t="shared" si="1"/>
        <v>0</v>
      </c>
      <c r="K34" s="181"/>
      <c r="L34" s="21"/>
      <c r="M34" s="39"/>
    </row>
    <row r="35" spans="1:13" ht="20.100000000000001" customHeight="1" x14ac:dyDescent="0.3">
      <c r="A35" s="76"/>
      <c r="B35" s="21"/>
      <c r="C35" s="21"/>
      <c r="D35" s="21"/>
      <c r="E35" s="36"/>
      <c r="F35" s="32"/>
      <c r="G35" s="32"/>
      <c r="H35" s="32"/>
      <c r="I35" s="176"/>
      <c r="J35" s="184">
        <f t="shared" si="1"/>
        <v>0</v>
      </c>
      <c r="K35" s="181"/>
      <c r="L35" s="21"/>
      <c r="M35" s="39"/>
    </row>
    <row r="36" spans="1:13" ht="20.100000000000001" customHeight="1" x14ac:dyDescent="0.3">
      <c r="A36" s="76"/>
      <c r="B36" s="21"/>
      <c r="C36" s="21"/>
      <c r="D36" s="21"/>
      <c r="E36" s="36"/>
      <c r="F36" s="32"/>
      <c r="G36" s="32"/>
      <c r="H36" s="32"/>
      <c r="I36" s="176"/>
      <c r="J36" s="184">
        <f t="shared" si="1"/>
        <v>0</v>
      </c>
      <c r="K36" s="181"/>
      <c r="L36" s="21"/>
      <c r="M36" s="39"/>
    </row>
    <row r="37" spans="1:13" ht="20.100000000000001" customHeight="1" x14ac:dyDescent="0.3">
      <c r="A37" s="76"/>
      <c r="B37" s="21"/>
      <c r="C37" s="21"/>
      <c r="D37" s="21"/>
      <c r="E37" s="36"/>
      <c r="F37" s="32"/>
      <c r="G37" s="32"/>
      <c r="H37" s="32"/>
      <c r="I37" s="176"/>
      <c r="J37" s="184">
        <f t="shared" si="1"/>
        <v>0</v>
      </c>
      <c r="K37" s="181"/>
      <c r="L37" s="21"/>
      <c r="M37" s="39"/>
    </row>
    <row r="38" spans="1:13" ht="20.100000000000001" customHeight="1" x14ac:dyDescent="0.3">
      <c r="A38" s="76"/>
      <c r="B38" s="21"/>
      <c r="C38" s="21"/>
      <c r="D38" s="21"/>
      <c r="E38" s="36"/>
      <c r="F38" s="32"/>
      <c r="G38" s="32"/>
      <c r="H38" s="32"/>
      <c r="I38" s="176"/>
      <c r="J38" s="184">
        <f t="shared" si="1"/>
        <v>0</v>
      </c>
      <c r="K38" s="181"/>
      <c r="L38" s="21"/>
      <c r="M38" s="39"/>
    </row>
    <row r="39" spans="1:13" ht="20.100000000000001" customHeight="1" x14ac:dyDescent="0.3">
      <c r="A39" s="76"/>
      <c r="B39" s="21"/>
      <c r="C39" s="21"/>
      <c r="D39" s="21"/>
      <c r="E39" s="36"/>
      <c r="F39" s="32"/>
      <c r="G39" s="32"/>
      <c r="H39" s="32"/>
      <c r="I39" s="176"/>
      <c r="J39" s="184">
        <f t="shared" si="1"/>
        <v>0</v>
      </c>
      <c r="K39" s="181"/>
      <c r="L39" s="21"/>
      <c r="M39" s="39"/>
    </row>
    <row r="40" spans="1:13" ht="20.100000000000001" customHeight="1" x14ac:dyDescent="0.3">
      <c r="A40" s="76"/>
      <c r="B40" s="21"/>
      <c r="C40" s="21"/>
      <c r="D40" s="21"/>
      <c r="E40" s="36"/>
      <c r="F40" s="32"/>
      <c r="G40" s="32"/>
      <c r="H40" s="32"/>
      <c r="I40" s="176"/>
      <c r="J40" s="184">
        <f t="shared" si="1"/>
        <v>0</v>
      </c>
      <c r="K40" s="181"/>
      <c r="L40" s="21"/>
      <c r="M40" s="39"/>
    </row>
    <row r="41" spans="1:13" ht="20.100000000000001" customHeight="1" x14ac:dyDescent="0.3">
      <c r="A41" s="76"/>
      <c r="B41" s="21"/>
      <c r="C41" s="21"/>
      <c r="D41" s="21"/>
      <c r="E41" s="36"/>
      <c r="F41" s="32"/>
      <c r="G41" s="32"/>
      <c r="H41" s="32"/>
      <c r="I41" s="176"/>
      <c r="J41" s="184">
        <f t="shared" si="1"/>
        <v>0</v>
      </c>
      <c r="K41" s="181"/>
      <c r="L41" s="21"/>
      <c r="M41" s="39"/>
    </row>
    <row r="42" spans="1:13" ht="20.100000000000001" customHeight="1" x14ac:dyDescent="0.3">
      <c r="A42" s="76"/>
      <c r="B42" s="21"/>
      <c r="C42" s="21"/>
      <c r="D42" s="21"/>
      <c r="E42" s="36"/>
      <c r="F42" s="32"/>
      <c r="G42" s="32"/>
      <c r="H42" s="32"/>
      <c r="I42" s="176"/>
      <c r="J42" s="184">
        <f t="shared" si="1"/>
        <v>0</v>
      </c>
      <c r="K42" s="181"/>
      <c r="L42" s="21"/>
      <c r="M42" s="39"/>
    </row>
    <row r="43" spans="1:13" ht="20.100000000000001" customHeight="1" x14ac:dyDescent="0.3">
      <c r="A43" s="76"/>
      <c r="B43" s="21"/>
      <c r="C43" s="21"/>
      <c r="D43" s="21"/>
      <c r="E43" s="36"/>
      <c r="F43" s="32"/>
      <c r="G43" s="32"/>
      <c r="H43" s="32"/>
      <c r="I43" s="176"/>
      <c r="J43" s="184">
        <f t="shared" si="1"/>
        <v>0</v>
      </c>
      <c r="K43" s="181"/>
      <c r="L43" s="21"/>
      <c r="M43" s="39"/>
    </row>
    <row r="44" spans="1:13" ht="20.100000000000001" customHeight="1" x14ac:dyDescent="0.3">
      <c r="A44" s="76"/>
      <c r="B44" s="21"/>
      <c r="C44" s="21"/>
      <c r="D44" s="21"/>
      <c r="E44" s="36"/>
      <c r="F44" s="32"/>
      <c r="G44" s="32"/>
      <c r="H44" s="32"/>
      <c r="I44" s="176"/>
      <c r="J44" s="184">
        <f t="shared" si="1"/>
        <v>0</v>
      </c>
      <c r="K44" s="181"/>
      <c r="L44" s="21"/>
      <c r="M44" s="39"/>
    </row>
    <row r="45" spans="1:13" ht="20.100000000000001" customHeight="1" x14ac:dyDescent="0.3">
      <c r="A45" s="76"/>
      <c r="B45" s="21"/>
      <c r="C45" s="21"/>
      <c r="D45" s="21"/>
      <c r="E45" s="36"/>
      <c r="F45" s="32"/>
      <c r="G45" s="32"/>
      <c r="H45" s="32"/>
      <c r="I45" s="176"/>
      <c r="J45" s="184">
        <f t="shared" si="1"/>
        <v>0</v>
      </c>
      <c r="K45" s="181"/>
      <c r="L45" s="21"/>
      <c r="M45" s="39"/>
    </row>
    <row r="46" spans="1:13" ht="20.100000000000001" customHeight="1" x14ac:dyDescent="0.3">
      <c r="A46" s="76"/>
      <c r="B46" s="21"/>
      <c r="C46" s="21"/>
      <c r="D46" s="21"/>
      <c r="E46" s="36"/>
      <c r="F46" s="32"/>
      <c r="G46" s="32"/>
      <c r="H46" s="32"/>
      <c r="I46" s="176"/>
      <c r="J46" s="184">
        <f t="shared" ref="J46:J47" si="2">F46-SUM(G46:I46)</f>
        <v>0</v>
      </c>
      <c r="K46" s="181"/>
      <c r="L46" s="21"/>
      <c r="M46" s="39"/>
    </row>
    <row r="47" spans="1:13" ht="20.100000000000001" customHeight="1" thickBot="1" x14ac:dyDescent="0.35">
      <c r="A47" s="130"/>
      <c r="B47" s="18"/>
      <c r="C47" s="18"/>
      <c r="D47" s="18"/>
      <c r="E47" s="37"/>
      <c r="F47" s="34"/>
      <c r="G47" s="34"/>
      <c r="H47" s="34"/>
      <c r="I47" s="177"/>
      <c r="J47" s="185">
        <f t="shared" si="2"/>
        <v>0</v>
      </c>
      <c r="K47" s="182"/>
      <c r="L47" s="18"/>
      <c r="M47" s="40"/>
    </row>
    <row r="48" spans="1:13" ht="13.8" thickBot="1" x14ac:dyDescent="0.35">
      <c r="G48" s="161">
        <f>SUM(G3:G47)</f>
        <v>0</v>
      </c>
      <c r="H48" s="161">
        <f t="shared" ref="H48:J48" si="3">SUM(H3:H47)</f>
        <v>0</v>
      </c>
      <c r="I48" s="161">
        <f t="shared" si="3"/>
        <v>0</v>
      </c>
      <c r="J48" s="161">
        <f t="shared" si="3"/>
        <v>0</v>
      </c>
      <c r="K48" s="78"/>
      <c r="L48" s="78"/>
      <c r="M48" s="78"/>
    </row>
    <row r="49" spans="1:13" x14ac:dyDescent="0.3">
      <c r="H49" s="78"/>
      <c r="I49" s="78"/>
      <c r="K49" s="78"/>
      <c r="L49" s="78"/>
      <c r="M49" s="78"/>
    </row>
    <row r="50" spans="1:13" x14ac:dyDescent="0.3">
      <c r="A50" s="79"/>
      <c r="H50" s="78"/>
      <c r="I50" s="78"/>
      <c r="K50" s="78"/>
      <c r="L50" s="78"/>
      <c r="M50" s="78"/>
    </row>
    <row r="51" spans="1:13" x14ac:dyDescent="0.3">
      <c r="A51" s="79"/>
      <c r="H51" s="78"/>
      <c r="I51" s="78"/>
      <c r="K51" s="78"/>
      <c r="L51" s="78"/>
      <c r="M51" s="78"/>
    </row>
    <row r="52" spans="1:13" x14ac:dyDescent="0.3">
      <c r="A52" s="80"/>
      <c r="H52" s="78"/>
      <c r="I52" s="78"/>
      <c r="K52" s="78"/>
      <c r="L52" s="78"/>
      <c r="M52" s="78"/>
    </row>
    <row r="53" spans="1:13" x14ac:dyDescent="0.3">
      <c r="A53" s="80"/>
    </row>
    <row r="54" spans="1:13" x14ac:dyDescent="0.3">
      <c r="A54" s="80"/>
    </row>
    <row r="55" spans="1:13" x14ac:dyDescent="0.3">
      <c r="A55" s="80"/>
    </row>
    <row r="56" spans="1:13" x14ac:dyDescent="0.3">
      <c r="A56" s="80"/>
    </row>
    <row r="57" spans="1:13" x14ac:dyDescent="0.3">
      <c r="A57" s="80"/>
    </row>
    <row r="58" spans="1:13" x14ac:dyDescent="0.3">
      <c r="A58" s="80"/>
    </row>
    <row r="59" spans="1:13" x14ac:dyDescent="0.3">
      <c r="A59" s="80"/>
    </row>
    <row r="60" spans="1:13" x14ac:dyDescent="0.3">
      <c r="A60" s="80"/>
    </row>
    <row r="61" spans="1:13" x14ac:dyDescent="0.3">
      <c r="A61" s="80"/>
    </row>
    <row r="62" spans="1:13" x14ac:dyDescent="0.3">
      <c r="A62" s="80"/>
    </row>
    <row r="63" spans="1:13" x14ac:dyDescent="0.3">
      <c r="A63" s="80"/>
    </row>
    <row r="64" spans="1:13" x14ac:dyDescent="0.3">
      <c r="A64" s="80"/>
    </row>
    <row r="65" spans="1:1" x14ac:dyDescent="0.3">
      <c r="A65" s="80"/>
    </row>
    <row r="66" spans="1:1" x14ac:dyDescent="0.3">
      <c r="A66" s="80"/>
    </row>
    <row r="67" spans="1:1" x14ac:dyDescent="0.3">
      <c r="A67" s="80"/>
    </row>
    <row r="68" spans="1:1" x14ac:dyDescent="0.3">
      <c r="A68" s="80"/>
    </row>
    <row r="69" spans="1:1" x14ac:dyDescent="0.3">
      <c r="A69" s="80"/>
    </row>
    <row r="70" spans="1:1" x14ac:dyDescent="0.3">
      <c r="A70" s="80"/>
    </row>
    <row r="71" spans="1:1" x14ac:dyDescent="0.3">
      <c r="A71" s="80"/>
    </row>
    <row r="72" spans="1:1" x14ac:dyDescent="0.3">
      <c r="A72" s="80"/>
    </row>
    <row r="73" spans="1:1" x14ac:dyDescent="0.3">
      <c r="A73" s="80"/>
    </row>
    <row r="74" spans="1:1" x14ac:dyDescent="0.3">
      <c r="A74" s="80"/>
    </row>
    <row r="75" spans="1:1" x14ac:dyDescent="0.3">
      <c r="A75" s="80"/>
    </row>
    <row r="76" spans="1:1" x14ac:dyDescent="0.3">
      <c r="A76" s="80"/>
    </row>
    <row r="77" spans="1:1" x14ac:dyDescent="0.3">
      <c r="A77" s="80"/>
    </row>
    <row r="78" spans="1:1" x14ac:dyDescent="0.3">
      <c r="A78" s="80"/>
    </row>
    <row r="79" spans="1:1" x14ac:dyDescent="0.3">
      <c r="A79" s="80"/>
    </row>
    <row r="80" spans="1:1" x14ac:dyDescent="0.3">
      <c r="A80" s="80"/>
    </row>
    <row r="81" spans="1:1" x14ac:dyDescent="0.3">
      <c r="A81" s="80"/>
    </row>
    <row r="82" spans="1:1" x14ac:dyDescent="0.3">
      <c r="A82" s="79"/>
    </row>
    <row r="83" spans="1:1" x14ac:dyDescent="0.3">
      <c r="A83" s="80"/>
    </row>
    <row r="84" spans="1:1" x14ac:dyDescent="0.3">
      <c r="A84" s="80"/>
    </row>
    <row r="85" spans="1:1" x14ac:dyDescent="0.3">
      <c r="A85" s="80"/>
    </row>
    <row r="86" spans="1:1" x14ac:dyDescent="0.3">
      <c r="A86" s="80"/>
    </row>
    <row r="87" spans="1:1" x14ac:dyDescent="0.3">
      <c r="A87" s="80"/>
    </row>
    <row r="88" spans="1:1" x14ac:dyDescent="0.3">
      <c r="A88" s="80"/>
    </row>
    <row r="89" spans="1:1" x14ac:dyDescent="0.3">
      <c r="A89" s="80"/>
    </row>
    <row r="90" spans="1:1" x14ac:dyDescent="0.3">
      <c r="A90" s="80"/>
    </row>
    <row r="91" spans="1:1" x14ac:dyDescent="0.3">
      <c r="A91" s="80"/>
    </row>
    <row r="92" spans="1:1" x14ac:dyDescent="0.3">
      <c r="A92" s="80"/>
    </row>
    <row r="93" spans="1:1" x14ac:dyDescent="0.3">
      <c r="A93" s="80"/>
    </row>
    <row r="94" spans="1:1" x14ac:dyDescent="0.3">
      <c r="A94" s="80"/>
    </row>
    <row r="95" spans="1:1" x14ac:dyDescent="0.3">
      <c r="A95" s="80"/>
    </row>
  </sheetData>
  <pageMargins left="0.70866141732283472" right="0.70866141732283472" top="0.74803149606299213" bottom="0.74803149606299213" header="0.31496062992125984" footer="0.31496062992125984"/>
  <pageSetup paperSize="8" scale="52" fitToHeight="100" orientation="landscape" r:id="rId1"/>
  <headerFooter>
    <oddHeader>&amp;C&amp;F - &amp;A</oddHeader>
    <oddFooter>Page &amp;P de 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44C2DDC-C86B-4738-AC0F-FE6B9F372010}">
          <x14:formula1>
            <xm:f>'Menus déroulants'!$B$4:$B$44</xm:f>
          </x14:formula1>
          <xm:sqref>A3:A47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B25"/>
  <sheetViews>
    <sheetView zoomScale="90" zoomScaleNormal="90" zoomScaleSheetLayoutView="90" workbookViewId="0">
      <pane ySplit="2" topLeftCell="A3" activePane="bottomLeft" state="frozen"/>
      <selection pane="bottomLeft" activeCell="A3" sqref="A3"/>
    </sheetView>
  </sheetViews>
  <sheetFormatPr baseColWidth="10" defaultColWidth="11.44140625" defaultRowHeight="13.2" x14ac:dyDescent="0.3"/>
  <cols>
    <col min="1" max="1" width="67" style="71" customWidth="1"/>
    <col min="2" max="3" width="18.6640625" style="77" bestFit="1" customWidth="1"/>
    <col min="4" max="6" width="18.6640625" style="77" customWidth="1"/>
    <col min="7" max="8" width="18.6640625" style="77" bestFit="1" customWidth="1"/>
    <col min="9" max="10" width="18.6640625" style="77" customWidth="1"/>
    <col min="11" max="13" width="18.6640625" style="77" bestFit="1" customWidth="1"/>
    <col min="14" max="28" width="11.44140625" style="12"/>
    <col min="29" max="16384" width="11.44140625" style="59"/>
  </cols>
  <sheetData>
    <row r="1" spans="1:28" ht="25.5" customHeight="1" x14ac:dyDescent="0.3">
      <c r="A1" s="247" t="s">
        <v>191</v>
      </c>
      <c r="B1" s="248"/>
      <c r="C1" s="249"/>
      <c r="D1" s="250" t="s">
        <v>189</v>
      </c>
      <c r="E1" s="251"/>
      <c r="F1" s="251"/>
      <c r="G1" s="251"/>
    </row>
    <row r="2" spans="1:28" s="73" customFormat="1" ht="90.75" customHeight="1" x14ac:dyDescent="0.3">
      <c r="A2" s="125" t="s">
        <v>187</v>
      </c>
      <c r="B2" s="126" t="s">
        <v>72</v>
      </c>
      <c r="C2" s="126" t="s">
        <v>33</v>
      </c>
      <c r="D2" s="146" t="s">
        <v>186</v>
      </c>
      <c r="E2" s="146" t="s">
        <v>184</v>
      </c>
      <c r="F2" s="146" t="s">
        <v>188</v>
      </c>
      <c r="G2" s="146" t="s">
        <v>190</v>
      </c>
      <c r="H2" s="14"/>
      <c r="I2" s="14"/>
      <c r="J2" s="14"/>
      <c r="K2" s="14"/>
      <c r="L2" s="14"/>
      <c r="M2" s="14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s="73" customFormat="1" ht="39.9" customHeight="1" x14ac:dyDescent="0.3">
      <c r="A3" s="105" t="str">
        <f>'Identification de l''opérateur'!A23:B23</f>
        <v>Montant de la subvention :</v>
      </c>
      <c r="B3" s="106">
        <f>'Identification de l''opérateur'!C23</f>
        <v>0</v>
      </c>
      <c r="C3" s="107" t="s">
        <v>108</v>
      </c>
      <c r="D3" s="107"/>
      <c r="E3" s="106"/>
      <c r="F3" s="106"/>
      <c r="G3" s="106">
        <f>'Identification de l''opérateur'!G23</f>
        <v>0</v>
      </c>
      <c r="H3" s="14"/>
      <c r="I3" s="14"/>
      <c r="J3" s="14"/>
      <c r="K3" s="14"/>
      <c r="L3" s="14"/>
      <c r="M3" s="14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ht="20.100000000000001" customHeight="1" x14ac:dyDescent="0.3">
      <c r="A4" s="104"/>
      <c r="B4" s="32"/>
      <c r="C4" s="58"/>
      <c r="D4" s="58"/>
      <c r="E4" s="32"/>
      <c r="F4" s="32"/>
      <c r="G4" s="32"/>
      <c r="H4" s="15"/>
      <c r="I4" s="15"/>
      <c r="J4" s="15"/>
      <c r="K4" s="16"/>
      <c r="L4" s="16"/>
      <c r="M4" s="16"/>
    </row>
    <row r="5" spans="1:28" ht="20.100000000000001" customHeight="1" x14ac:dyDescent="0.3">
      <c r="A5" s="104"/>
      <c r="B5" s="32"/>
      <c r="C5" s="58"/>
      <c r="D5" s="58"/>
      <c r="E5" s="32"/>
      <c r="F5" s="32"/>
      <c r="G5" s="32"/>
      <c r="H5" s="15"/>
      <c r="I5" s="15"/>
      <c r="J5" s="15"/>
      <c r="K5" s="16"/>
      <c r="L5" s="16"/>
      <c r="M5" s="16"/>
    </row>
    <row r="6" spans="1:28" ht="20.100000000000001" customHeight="1" x14ac:dyDescent="0.3">
      <c r="A6" s="104"/>
      <c r="B6" s="32"/>
      <c r="C6" s="58"/>
      <c r="D6" s="58"/>
      <c r="E6" s="32"/>
      <c r="F6" s="32"/>
      <c r="G6" s="32"/>
      <c r="H6" s="15"/>
      <c r="I6" s="15"/>
      <c r="J6" s="15"/>
      <c r="K6" s="16"/>
      <c r="L6" s="16"/>
      <c r="M6" s="16"/>
    </row>
    <row r="7" spans="1:28" ht="20.100000000000001" customHeight="1" x14ac:dyDescent="0.3">
      <c r="A7" s="104"/>
      <c r="B7" s="32"/>
      <c r="C7" s="58"/>
      <c r="D7" s="58"/>
      <c r="E7" s="32"/>
      <c r="F7" s="32"/>
      <c r="G7" s="32"/>
      <c r="H7" s="15"/>
      <c r="I7" s="15"/>
      <c r="J7" s="15"/>
      <c r="K7" s="16"/>
      <c r="L7" s="16"/>
      <c r="M7" s="16"/>
    </row>
    <row r="8" spans="1:28" ht="20.100000000000001" customHeight="1" x14ac:dyDescent="0.3">
      <c r="A8" s="104"/>
      <c r="B8" s="32"/>
      <c r="C8" s="58"/>
      <c r="D8" s="58"/>
      <c r="E8" s="32"/>
      <c r="F8" s="32"/>
      <c r="G8" s="32"/>
      <c r="H8" s="15"/>
      <c r="I8" s="15"/>
      <c r="J8" s="15"/>
      <c r="K8" s="16"/>
      <c r="L8" s="16"/>
      <c r="M8" s="16"/>
    </row>
    <row r="9" spans="1:28" ht="20.100000000000001" customHeight="1" x14ac:dyDescent="0.3">
      <c r="A9" s="104"/>
      <c r="B9" s="32"/>
      <c r="C9" s="58"/>
      <c r="D9" s="58"/>
      <c r="E9" s="32"/>
      <c r="F9" s="32"/>
      <c r="G9" s="32"/>
      <c r="H9" s="15"/>
      <c r="I9" s="15"/>
      <c r="J9" s="15"/>
      <c r="K9" s="16"/>
      <c r="L9" s="16"/>
      <c r="M9" s="16"/>
    </row>
    <row r="10" spans="1:28" ht="20.100000000000001" customHeight="1" x14ac:dyDescent="0.3">
      <c r="A10" s="104"/>
      <c r="B10" s="32"/>
      <c r="C10" s="58"/>
      <c r="D10" s="58"/>
      <c r="E10" s="32"/>
      <c r="F10" s="32"/>
      <c r="G10" s="32"/>
      <c r="H10" s="15"/>
      <c r="I10" s="15"/>
      <c r="J10" s="15"/>
      <c r="K10" s="16"/>
      <c r="L10" s="16"/>
      <c r="M10" s="16"/>
    </row>
    <row r="11" spans="1:28" ht="20.100000000000001" customHeight="1" x14ac:dyDescent="0.3">
      <c r="A11" s="104"/>
      <c r="B11" s="32"/>
      <c r="C11" s="58"/>
      <c r="D11" s="58"/>
      <c r="E11" s="32"/>
      <c r="F11" s="32"/>
      <c r="G11" s="32"/>
      <c r="H11" s="15"/>
      <c r="I11" s="15"/>
      <c r="J11" s="15"/>
      <c r="K11" s="16"/>
      <c r="L11" s="16"/>
      <c r="M11" s="16"/>
    </row>
    <row r="12" spans="1:28" ht="20.100000000000001" customHeight="1" x14ac:dyDescent="0.3">
      <c r="A12" s="104"/>
      <c r="B12" s="32"/>
      <c r="C12" s="58"/>
      <c r="D12" s="58"/>
      <c r="E12" s="32"/>
      <c r="F12" s="32"/>
      <c r="G12" s="32"/>
      <c r="H12" s="15"/>
      <c r="I12" s="15"/>
      <c r="J12" s="15"/>
      <c r="K12" s="16"/>
      <c r="L12" s="16"/>
      <c r="M12" s="16"/>
    </row>
    <row r="13" spans="1:28" ht="20.100000000000001" customHeight="1" x14ac:dyDescent="0.3">
      <c r="A13" s="104"/>
      <c r="B13" s="32"/>
      <c r="C13" s="58"/>
      <c r="D13" s="58"/>
      <c r="E13" s="32"/>
      <c r="F13" s="32"/>
      <c r="G13" s="32"/>
      <c r="H13" s="15"/>
      <c r="I13" s="15"/>
      <c r="J13" s="15"/>
      <c r="K13" s="16"/>
      <c r="L13" s="16"/>
      <c r="M13" s="16"/>
    </row>
    <row r="14" spans="1:28" ht="20.100000000000001" customHeight="1" x14ac:dyDescent="0.3">
      <c r="A14" s="104"/>
      <c r="B14" s="32"/>
      <c r="C14" s="58"/>
      <c r="D14" s="58"/>
      <c r="E14" s="32"/>
      <c r="F14" s="32"/>
      <c r="G14" s="32"/>
      <c r="H14" s="15"/>
      <c r="I14" s="15"/>
      <c r="J14" s="15"/>
      <c r="K14" s="16"/>
      <c r="L14" s="16"/>
      <c r="M14" s="16"/>
    </row>
    <row r="15" spans="1:28" ht="20.100000000000001" customHeight="1" x14ac:dyDescent="0.3">
      <c r="A15" s="104"/>
      <c r="B15" s="32"/>
      <c r="C15" s="58"/>
      <c r="D15" s="58"/>
      <c r="E15" s="32"/>
      <c r="F15" s="32"/>
      <c r="G15" s="32"/>
      <c r="H15" s="15"/>
      <c r="I15" s="15"/>
      <c r="J15" s="15"/>
      <c r="K15" s="16"/>
      <c r="L15" s="16"/>
      <c r="M15" s="16"/>
    </row>
    <row r="16" spans="1:28" ht="20.100000000000001" customHeight="1" x14ac:dyDescent="0.3">
      <c r="A16" s="104"/>
      <c r="B16" s="32"/>
      <c r="C16" s="58"/>
      <c r="D16" s="58"/>
      <c r="E16" s="32"/>
      <c r="F16" s="32"/>
      <c r="G16" s="32"/>
      <c r="H16" s="15"/>
      <c r="I16" s="15"/>
      <c r="J16" s="15"/>
      <c r="K16" s="16"/>
      <c r="L16" s="16"/>
      <c r="M16" s="16"/>
    </row>
    <row r="17" spans="1:13" ht="20.100000000000001" customHeight="1" x14ac:dyDescent="0.3">
      <c r="A17" s="104"/>
      <c r="B17" s="32"/>
      <c r="C17" s="58"/>
      <c r="D17" s="58"/>
      <c r="E17" s="32"/>
      <c r="F17" s="32"/>
      <c r="G17" s="32"/>
      <c r="H17" s="15"/>
      <c r="I17" s="15"/>
      <c r="J17" s="15"/>
      <c r="K17" s="16"/>
      <c r="L17" s="16"/>
      <c r="M17" s="16"/>
    </row>
    <row r="18" spans="1:13" ht="20.100000000000001" customHeight="1" x14ac:dyDescent="0.3">
      <c r="A18" s="104"/>
      <c r="B18" s="32"/>
      <c r="C18" s="58"/>
      <c r="D18" s="58"/>
      <c r="E18" s="32"/>
      <c r="F18" s="32"/>
      <c r="G18" s="32"/>
      <c r="H18" s="15"/>
      <c r="I18" s="15"/>
      <c r="J18" s="15"/>
      <c r="K18" s="16"/>
      <c r="L18" s="16"/>
      <c r="M18" s="16"/>
    </row>
    <row r="19" spans="1:13" ht="20.100000000000001" customHeight="1" x14ac:dyDescent="0.3">
      <c r="A19" s="104"/>
      <c r="B19" s="32"/>
      <c r="C19" s="58"/>
      <c r="D19" s="58"/>
      <c r="E19" s="32"/>
      <c r="F19" s="32"/>
      <c r="G19" s="32"/>
      <c r="H19" s="15"/>
      <c r="I19" s="15"/>
      <c r="J19" s="15"/>
      <c r="K19" s="16"/>
      <c r="L19" s="16"/>
      <c r="M19" s="16"/>
    </row>
    <row r="20" spans="1:13" ht="20.100000000000001" customHeight="1" x14ac:dyDescent="0.3">
      <c r="A20" s="104"/>
      <c r="B20" s="32"/>
      <c r="C20" s="58"/>
      <c r="D20" s="58"/>
      <c r="E20" s="32"/>
      <c r="F20" s="32"/>
      <c r="G20" s="32"/>
      <c r="H20" s="15"/>
      <c r="I20" s="15"/>
      <c r="J20" s="15"/>
      <c r="K20" s="16"/>
      <c r="L20" s="16"/>
      <c r="M20" s="16"/>
    </row>
    <row r="21" spans="1:13" ht="20.100000000000001" customHeight="1" x14ac:dyDescent="0.3">
      <c r="A21" s="104"/>
      <c r="B21" s="32"/>
      <c r="C21" s="58"/>
      <c r="D21" s="58"/>
      <c r="E21" s="32"/>
      <c r="F21" s="32"/>
      <c r="G21" s="32"/>
      <c r="H21" s="15"/>
      <c r="I21" s="15"/>
      <c r="J21" s="15"/>
      <c r="K21" s="16"/>
      <c r="L21" s="16"/>
      <c r="M21" s="16"/>
    </row>
    <row r="22" spans="1:13" ht="20.100000000000001" customHeight="1" x14ac:dyDescent="0.3">
      <c r="A22" s="104"/>
      <c r="B22" s="32"/>
      <c r="C22" s="58"/>
      <c r="D22" s="58"/>
      <c r="E22" s="32"/>
      <c r="F22" s="32"/>
      <c r="G22" s="32"/>
      <c r="H22" s="15"/>
      <c r="I22" s="15"/>
      <c r="J22" s="15"/>
      <c r="K22" s="16"/>
      <c r="L22" s="16"/>
      <c r="M22" s="16"/>
    </row>
    <row r="23" spans="1:13" ht="20.100000000000001" customHeight="1" thickBot="1" x14ac:dyDescent="0.35">
      <c r="A23" s="104"/>
      <c r="B23" s="32"/>
      <c r="C23" s="58"/>
      <c r="D23" s="58"/>
      <c r="E23" s="32"/>
      <c r="F23" s="32"/>
      <c r="G23" s="32"/>
      <c r="H23" s="15"/>
      <c r="I23" s="15"/>
      <c r="J23" s="15"/>
      <c r="K23" s="16"/>
      <c r="L23" s="16"/>
      <c r="M23" s="16"/>
    </row>
    <row r="24" spans="1:13" ht="13.8" thickBot="1" x14ac:dyDescent="0.35">
      <c r="B24" s="57">
        <f>SUM(B3:B23)</f>
        <v>0</v>
      </c>
      <c r="E24" s="145"/>
      <c r="F24" s="145"/>
      <c r="G24" s="57">
        <f>SUM(G3:G23)</f>
        <v>0</v>
      </c>
    </row>
    <row r="25" spans="1:13" x14ac:dyDescent="0.3">
      <c r="A25" s="79"/>
    </row>
  </sheetData>
  <mergeCells count="2">
    <mergeCell ref="A1:C1"/>
    <mergeCell ref="D1:G1"/>
  </mergeCells>
  <pageMargins left="0.70866141732283472" right="0.70866141732283472" top="0.74803149606299213" bottom="0.74803149606299213" header="0.31496062992125984" footer="0.31496062992125984"/>
  <pageSetup paperSize="8" scale="66" fitToHeight="100" orientation="landscape" r:id="rId1"/>
  <headerFooter>
    <oddHeader>&amp;C&amp;F - &amp;A</oddHeader>
    <oddFooter>Page &amp;P de 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76FE9AF-D607-4E55-84D8-A2EC20E06E5F}">
          <x14:formula1>
            <xm:f>'Menus déroulants'!$C$4:$C$12</xm:f>
          </x14:formula1>
          <xm:sqref>A4:A23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5"/>
  <sheetViews>
    <sheetView workbookViewId="0">
      <selection sqref="A1:C1"/>
    </sheetView>
  </sheetViews>
  <sheetFormatPr baseColWidth="10" defaultRowHeight="14.4" x14ac:dyDescent="0.3"/>
  <cols>
    <col min="1" max="1" width="98.44140625" bestFit="1" customWidth="1"/>
    <col min="2" max="2" width="68.44140625" bestFit="1" customWidth="1"/>
    <col min="3" max="3" width="36.109375" bestFit="1" customWidth="1"/>
  </cols>
  <sheetData>
    <row r="1" spans="1:3" ht="21" x14ac:dyDescent="0.4">
      <c r="A1" s="252" t="s">
        <v>179</v>
      </c>
      <c r="B1" s="252"/>
      <c r="C1" s="252"/>
    </row>
    <row r="3" spans="1:3" x14ac:dyDescent="0.3">
      <c r="A3" s="30" t="s">
        <v>37</v>
      </c>
      <c r="B3" s="79" t="s">
        <v>106</v>
      </c>
      <c r="C3" s="31" t="s">
        <v>107</v>
      </c>
    </row>
    <row r="4" spans="1:3" x14ac:dyDescent="0.3">
      <c r="A4" s="22" t="s">
        <v>17</v>
      </c>
      <c r="B4" s="121" t="s">
        <v>150</v>
      </c>
      <c r="C4" s="13" t="s">
        <v>71</v>
      </c>
    </row>
    <row r="5" spans="1:3" x14ac:dyDescent="0.3">
      <c r="A5" s="22" t="s">
        <v>18</v>
      </c>
      <c r="B5" s="80" t="s">
        <v>152</v>
      </c>
      <c r="C5" s="13" t="s">
        <v>69</v>
      </c>
    </row>
    <row r="6" spans="1:3" x14ac:dyDescent="0.3">
      <c r="A6" s="22" t="s">
        <v>156</v>
      </c>
      <c r="B6" s="121" t="s">
        <v>151</v>
      </c>
      <c r="C6" s="13" t="s">
        <v>70</v>
      </c>
    </row>
    <row r="7" spans="1:3" x14ac:dyDescent="0.3">
      <c r="A7" s="22" t="s">
        <v>19</v>
      </c>
      <c r="B7" s="80" t="s">
        <v>140</v>
      </c>
      <c r="C7" s="13" t="s">
        <v>97</v>
      </c>
    </row>
    <row r="8" spans="1:3" x14ac:dyDescent="0.3">
      <c r="A8" s="22" t="s">
        <v>158</v>
      </c>
      <c r="B8" s="80" t="s">
        <v>141</v>
      </c>
      <c r="C8" s="13" t="s">
        <v>28</v>
      </c>
    </row>
    <row r="9" spans="1:3" x14ac:dyDescent="0.3">
      <c r="A9" s="22" t="s">
        <v>159</v>
      </c>
      <c r="B9" s="80" t="s">
        <v>142</v>
      </c>
      <c r="C9" s="13" t="s">
        <v>29</v>
      </c>
    </row>
    <row r="10" spans="1:3" x14ac:dyDescent="0.3">
      <c r="A10" s="22" t="s">
        <v>164</v>
      </c>
      <c r="B10" s="80" t="s">
        <v>116</v>
      </c>
      <c r="C10" s="13" t="s">
        <v>67</v>
      </c>
    </row>
    <row r="11" spans="1:3" x14ac:dyDescent="0.3">
      <c r="A11" s="22" t="s">
        <v>161</v>
      </c>
      <c r="B11" s="80" t="s">
        <v>113</v>
      </c>
      <c r="C11" s="120" t="s">
        <v>138</v>
      </c>
    </row>
    <row r="12" spans="1:3" x14ac:dyDescent="0.3">
      <c r="A12" s="22" t="s">
        <v>160</v>
      </c>
      <c r="B12" s="80" t="s">
        <v>114</v>
      </c>
      <c r="C12" s="120" t="s">
        <v>68</v>
      </c>
    </row>
    <row r="13" spans="1:3" x14ac:dyDescent="0.3">
      <c r="A13" s="22" t="s">
        <v>169</v>
      </c>
      <c r="B13" s="80" t="s">
        <v>115</v>
      </c>
    </row>
    <row r="14" spans="1:3" x14ac:dyDescent="0.3">
      <c r="A14" s="22" t="s">
        <v>170</v>
      </c>
      <c r="B14" s="80" t="s">
        <v>117</v>
      </c>
    </row>
    <row r="15" spans="1:3" x14ac:dyDescent="0.3">
      <c r="A15" s="22" t="s">
        <v>171</v>
      </c>
      <c r="B15" s="80" t="s">
        <v>118</v>
      </c>
    </row>
    <row r="16" spans="1:3" x14ac:dyDescent="0.3">
      <c r="A16" s="22" t="s">
        <v>172</v>
      </c>
      <c r="B16" s="80" t="s">
        <v>119</v>
      </c>
    </row>
    <row r="17" spans="1:3" x14ac:dyDescent="0.3">
      <c r="A17" s="123" t="s">
        <v>109</v>
      </c>
      <c r="B17" s="80" t="s">
        <v>120</v>
      </c>
      <c r="C17" s="22"/>
    </row>
    <row r="18" spans="1:3" x14ac:dyDescent="0.3">
      <c r="A18" s="123"/>
      <c r="B18" s="80" t="s">
        <v>185</v>
      </c>
      <c r="C18" s="22"/>
    </row>
    <row r="19" spans="1:3" x14ac:dyDescent="0.3">
      <c r="A19" s="22" t="s">
        <v>166</v>
      </c>
      <c r="B19" s="80" t="s">
        <v>121</v>
      </c>
    </row>
    <row r="20" spans="1:3" x14ac:dyDescent="0.3">
      <c r="A20" s="22" t="s">
        <v>162</v>
      </c>
      <c r="B20" s="80" t="s">
        <v>122</v>
      </c>
    </row>
    <row r="21" spans="1:3" x14ac:dyDescent="0.3">
      <c r="A21" s="22" t="s">
        <v>173</v>
      </c>
      <c r="B21" s="80" t="s">
        <v>110</v>
      </c>
    </row>
    <row r="22" spans="1:3" x14ac:dyDescent="0.3">
      <c r="A22" s="124" t="s">
        <v>178</v>
      </c>
      <c r="B22" s="80" t="s">
        <v>130</v>
      </c>
    </row>
    <row r="23" spans="1:3" x14ac:dyDescent="0.3">
      <c r="A23" s="22" t="s">
        <v>177</v>
      </c>
      <c r="B23" s="80" t="s">
        <v>131</v>
      </c>
    </row>
    <row r="24" spans="1:3" x14ac:dyDescent="0.3">
      <c r="A24" s="123" t="s">
        <v>112</v>
      </c>
      <c r="B24" s="80" t="s">
        <v>154</v>
      </c>
    </row>
    <row r="25" spans="1:3" x14ac:dyDescent="0.3">
      <c r="A25" s="22" t="s">
        <v>165</v>
      </c>
      <c r="B25" s="80" t="s">
        <v>123</v>
      </c>
    </row>
    <row r="26" spans="1:3" x14ac:dyDescent="0.3">
      <c r="A26" s="22" t="s">
        <v>157</v>
      </c>
      <c r="B26" s="80" t="s">
        <v>124</v>
      </c>
    </row>
    <row r="27" spans="1:3" x14ac:dyDescent="0.3">
      <c r="A27" s="22" t="s">
        <v>163</v>
      </c>
      <c r="B27" s="80" t="s">
        <v>125</v>
      </c>
    </row>
    <row r="28" spans="1:3" x14ac:dyDescent="0.3">
      <c r="A28" s="22" t="s">
        <v>167</v>
      </c>
      <c r="B28" s="80" t="s">
        <v>126</v>
      </c>
    </row>
    <row r="29" spans="1:3" x14ac:dyDescent="0.3">
      <c r="A29" s="22" t="s">
        <v>168</v>
      </c>
      <c r="B29" s="80" t="s">
        <v>127</v>
      </c>
    </row>
    <row r="30" spans="1:3" x14ac:dyDescent="0.3">
      <c r="A30" s="22" t="s">
        <v>174</v>
      </c>
      <c r="B30" s="80" t="s">
        <v>128</v>
      </c>
    </row>
    <row r="31" spans="1:3" x14ac:dyDescent="0.3">
      <c r="A31" s="22" t="s">
        <v>175</v>
      </c>
      <c r="B31" s="122" t="s">
        <v>155</v>
      </c>
    </row>
    <row r="32" spans="1:3" x14ac:dyDescent="0.3">
      <c r="A32" s="22" t="s">
        <v>176</v>
      </c>
      <c r="B32" s="80" t="s">
        <v>129</v>
      </c>
    </row>
    <row r="33" spans="2:2" x14ac:dyDescent="0.3">
      <c r="B33" s="121" t="s">
        <v>153</v>
      </c>
    </row>
    <row r="34" spans="2:2" x14ac:dyDescent="0.3">
      <c r="B34" s="80" t="s">
        <v>132</v>
      </c>
    </row>
    <row r="35" spans="2:2" x14ac:dyDescent="0.3">
      <c r="B35" s="80" t="s">
        <v>133</v>
      </c>
    </row>
    <row r="36" spans="2:2" x14ac:dyDescent="0.3">
      <c r="B36" s="80" t="s">
        <v>134</v>
      </c>
    </row>
    <row r="37" spans="2:2" x14ac:dyDescent="0.3">
      <c r="B37" s="80" t="s">
        <v>135</v>
      </c>
    </row>
    <row r="38" spans="2:2" x14ac:dyDescent="0.3">
      <c r="B38" s="80" t="s">
        <v>145</v>
      </c>
    </row>
    <row r="39" spans="2:2" x14ac:dyDescent="0.3">
      <c r="B39" s="80" t="s">
        <v>137</v>
      </c>
    </row>
    <row r="40" spans="2:2" x14ac:dyDescent="0.3">
      <c r="B40" s="80" t="s">
        <v>8</v>
      </c>
    </row>
    <row r="41" spans="2:2" x14ac:dyDescent="0.3">
      <c r="B41" s="80" t="s">
        <v>34</v>
      </c>
    </row>
    <row r="42" spans="2:2" x14ac:dyDescent="0.3">
      <c r="B42" s="80" t="s">
        <v>136</v>
      </c>
    </row>
    <row r="43" spans="2:2" x14ac:dyDescent="0.3">
      <c r="B43" s="80" t="s">
        <v>111</v>
      </c>
    </row>
    <row r="44" spans="2:2" x14ac:dyDescent="0.3">
      <c r="B44" s="80" t="s">
        <v>183</v>
      </c>
    </row>
    <row r="45" spans="2:2" x14ac:dyDescent="0.3">
      <c r="B45" s="108"/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7"/>
  <dimension ref="A1:F5"/>
  <sheetViews>
    <sheetView workbookViewId="0">
      <selection activeCell="F3" sqref="F3"/>
    </sheetView>
  </sheetViews>
  <sheetFormatPr baseColWidth="10" defaultRowHeight="14.4" x14ac:dyDescent="0.3"/>
  <cols>
    <col min="3" max="3" width="16.109375" bestFit="1" customWidth="1"/>
    <col min="4" max="4" width="21.6640625" bestFit="1" customWidth="1"/>
    <col min="5" max="5" width="24.44140625" bestFit="1" customWidth="1"/>
  </cols>
  <sheetData>
    <row r="1" spans="1:6" x14ac:dyDescent="0.3">
      <c r="A1" s="8" t="s">
        <v>6</v>
      </c>
      <c r="B1" s="8" t="s">
        <v>13</v>
      </c>
      <c r="C1" s="10" t="s">
        <v>16</v>
      </c>
      <c r="D1" s="10" t="s">
        <v>20</v>
      </c>
      <c r="E1" s="10" t="s">
        <v>23</v>
      </c>
      <c r="F1" s="10" t="s">
        <v>5</v>
      </c>
    </row>
    <row r="2" spans="1:6" x14ac:dyDescent="0.3">
      <c r="A2" s="5" t="s">
        <v>12</v>
      </c>
      <c r="B2" s="11" t="s">
        <v>14</v>
      </c>
      <c r="C2" s="7" t="s">
        <v>17</v>
      </c>
      <c r="D2" s="7" t="s">
        <v>21</v>
      </c>
      <c r="E2" s="7" t="s">
        <v>24</v>
      </c>
      <c r="F2" s="7" t="s">
        <v>30</v>
      </c>
    </row>
    <row r="3" spans="1:6" x14ac:dyDescent="0.3">
      <c r="A3" s="6" t="s">
        <v>11</v>
      </c>
      <c r="B3" s="9" t="s">
        <v>15</v>
      </c>
      <c r="C3" s="1" t="s">
        <v>18</v>
      </c>
      <c r="D3" s="3" t="s">
        <v>22</v>
      </c>
      <c r="E3" s="1" t="s">
        <v>25</v>
      </c>
      <c r="F3" s="2" t="s">
        <v>31</v>
      </c>
    </row>
    <row r="4" spans="1:6" x14ac:dyDescent="0.3">
      <c r="C4" s="3" t="s">
        <v>19</v>
      </c>
      <c r="D4" s="4" t="s">
        <v>32</v>
      </c>
      <c r="E4" s="1" t="s">
        <v>26</v>
      </c>
    </row>
    <row r="5" spans="1:6" x14ac:dyDescent="0.3">
      <c r="C5" s="4" t="s">
        <v>10</v>
      </c>
      <c r="E5" s="2" t="s">
        <v>27</v>
      </c>
    </row>
  </sheetData>
  <sheetProtection password="CBEB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8</vt:i4>
      </vt:variant>
    </vt:vector>
  </HeadingPairs>
  <TitlesOfParts>
    <vt:vector size="14" baseType="lpstr">
      <vt:lpstr>Identification de l'opérateur</vt:lpstr>
      <vt:lpstr>Frais de personnel</vt:lpstr>
      <vt:lpstr>Frais de fonctionnement</vt:lpstr>
      <vt:lpstr>Recettes</vt:lpstr>
      <vt:lpstr>Menus déroulants</vt:lpstr>
      <vt:lpstr>Validation</vt:lpstr>
      <vt:lpstr>Aide</vt:lpstr>
      <vt:lpstr>codification</vt:lpstr>
      <vt:lpstr>Fonction</vt:lpstr>
      <vt:lpstr>paiement</vt:lpstr>
      <vt:lpstr>Reponse</vt:lpstr>
      <vt:lpstr>sexe</vt:lpstr>
      <vt:lpstr>'Frais de fonctionnement'!Zone_d_impression</vt:lpstr>
      <vt:lpstr>Recettes!Zone_d_impression</vt:lpstr>
    </vt:vector>
  </TitlesOfParts>
  <Company>Service Public de Wallonie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DEFECHE CHRISTOPHE</dc:creator>
  <cp:lastModifiedBy>DEFECHE Christophe</cp:lastModifiedBy>
  <cp:lastPrinted>2020-06-26T11:43:54Z</cp:lastPrinted>
  <dcterms:created xsi:type="dcterms:W3CDTF">2012-05-02T06:35:30Z</dcterms:created>
  <dcterms:modified xsi:type="dcterms:W3CDTF">2026-02-18T13:30:05Z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72a09c5-6e26-4737-a926-47ef1ab198ae_Enabled">
    <vt:lpwstr>true</vt:lpwstr>
  </property>
  <property fmtid="{D5CDD505-2E9C-101B-9397-08002B2CF9AE}" pid="3" name="MSIP_Label_e72a09c5-6e26-4737-a926-47ef1ab198ae_SetDate">
    <vt:lpwstr>2021-08-02T06:47:10Z</vt:lpwstr>
  </property>
  <property fmtid="{D5CDD505-2E9C-101B-9397-08002B2CF9AE}" pid="4" name="MSIP_Label_e72a09c5-6e26-4737-a926-47ef1ab198ae_Method">
    <vt:lpwstr>Standard</vt:lpwstr>
  </property>
  <property fmtid="{D5CDD505-2E9C-101B-9397-08002B2CF9AE}" pid="5" name="MSIP_Label_e72a09c5-6e26-4737-a926-47ef1ab198ae_Name">
    <vt:lpwstr>e72a09c5-6e26-4737-a926-47ef1ab198ae</vt:lpwstr>
  </property>
  <property fmtid="{D5CDD505-2E9C-101B-9397-08002B2CF9AE}" pid="6" name="MSIP_Label_e72a09c5-6e26-4737-a926-47ef1ab198ae_SiteId">
    <vt:lpwstr>1f816a84-7aa6-4a56-b22a-7b3452fa8681</vt:lpwstr>
  </property>
  <property fmtid="{D5CDD505-2E9C-101B-9397-08002B2CF9AE}" pid="7" name="MSIP_Label_e72a09c5-6e26-4737-a926-47ef1ab198ae_ActionId">
    <vt:lpwstr>d6983e0d-22e0-4de5-a918-e59dc69fa09a</vt:lpwstr>
  </property>
  <property fmtid="{D5CDD505-2E9C-101B-9397-08002B2CF9AE}" pid="8" name="MSIP_Label_e72a09c5-6e26-4737-a926-47ef1ab198ae_ContentBits">
    <vt:lpwstr>8</vt:lpwstr>
  </property>
</Properties>
</file>