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6" windowWidth="12120" windowHeight="6276" tabRatio="872" activeTab="2"/>
  </bookViews>
  <sheets>
    <sheet name="Identification du service" sheetId="1" r:id="rId1"/>
    <sheet name="Validation" sheetId="8" state="hidden" r:id="rId2"/>
    <sheet name="Frais de personnel MAEC" sheetId="7" r:id="rId3"/>
    <sheet name="Frais de fonctionnement MAEC" sheetId="10" r:id="rId4"/>
    <sheet name="Frais d'amortissements MAEC" sheetId="12" r:id="rId5"/>
    <sheet name="Frais de personnel Antenne" sheetId="13" r:id="rId6"/>
    <sheet name="Frais de fonctionnement Antenne" sheetId="14" r:id="rId7"/>
    <sheet name="Listes - PCMN" sheetId="11" r:id="rId8"/>
    <sheet name="COORD" sheetId="15" state="hidden" r:id="rId9"/>
  </sheets>
  <externalReferences>
    <externalReference r:id="rId10"/>
  </externalReferences>
  <definedNames>
    <definedName name="Aide">Validation!$C$2:$C$5</definedName>
    <definedName name="codification">Validation!$E$2:$E$5</definedName>
    <definedName name="CP">#REF!</definedName>
    <definedName name="Données">#REF!</definedName>
    <definedName name="_xlnm.Print_Titles" localSheetId="2">'Frais de personnel MAEC'!$A:$A</definedName>
    <definedName name="Nature_de_la_dépense">'Listes - PCMN'!$C$3:$C$64</definedName>
    <definedName name="Nature_de_la_recette">'Listes - PCMN'!$F$2:$F$6</definedName>
    <definedName name="Numéros">[1]Coordonnées!$A$1:$A$28</definedName>
    <definedName name="paiement">Validation!$D$2:$D$4</definedName>
    <definedName name="Référence_PCMN">'Listes - PCMN'!$B$3:$B$64</definedName>
    <definedName name="Reponse">Validation!$B$2:$B$3</definedName>
    <definedName name="sexe">Validation!$A$2:$A$3</definedName>
    <definedName name="_xlnm.Print_Area" localSheetId="4">'Frais d''amortissements MAEC'!$A$1:$K$45</definedName>
    <definedName name="_xlnm.Print_Area" localSheetId="6">'Frais de fonctionnement Antenne'!$A$1:$M$102</definedName>
    <definedName name="_xlnm.Print_Area" localSheetId="3">'Frais de fonctionnement MAEC'!$A$1:$M$100</definedName>
    <definedName name="_xlnm.Print_Area" localSheetId="5">'Frais de personnel Antenne'!$A$1:$W$29</definedName>
    <definedName name="_xlnm.Print_Area" localSheetId="2">'Frais de personnel MAEC'!$A$2:$W$25</definedName>
    <definedName name="_xlnm.Print_Area" localSheetId="0">'Identification du service'!$A$3:$M$26</definedName>
  </definedNames>
  <calcPr calcId="125725"/>
</workbook>
</file>

<file path=xl/calcChain.xml><?xml version="1.0" encoding="utf-8"?>
<calcChain xmlns="http://schemas.openxmlformats.org/spreadsheetml/2006/main">
  <c r="D19" i="1"/>
  <c r="B17"/>
  <c r="B16"/>
  <c r="I101" i="14" l="1"/>
  <c r="H101"/>
  <c r="G101"/>
  <c r="F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V28" i="13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H44" i="12"/>
  <c r="F42"/>
  <c r="G42"/>
  <c r="H42"/>
  <c r="I42"/>
  <c r="E42"/>
  <c r="J42"/>
  <c r="C111" i="10"/>
  <c r="G101"/>
  <c r="H101"/>
  <c r="I101"/>
  <c r="F101"/>
  <c r="A2"/>
  <c r="U8" i="7"/>
  <c r="U15"/>
  <c r="V28"/>
  <c r="U4"/>
  <c r="U5"/>
  <c r="U6"/>
  <c r="U7"/>
  <c r="U9"/>
  <c r="U10"/>
  <c r="U11"/>
  <c r="U12"/>
  <c r="U13"/>
  <c r="U14"/>
  <c r="U16"/>
  <c r="U17"/>
  <c r="U18"/>
  <c r="U19"/>
  <c r="U20"/>
  <c r="U21"/>
  <c r="U22"/>
  <c r="U23"/>
  <c r="U24"/>
  <c r="U25"/>
  <c r="U26"/>
  <c r="U27"/>
  <c r="U3"/>
  <c r="D27" i="1" l="1"/>
  <c r="U28" i="13"/>
  <c r="H45" i="12"/>
  <c r="U28" i="7"/>
  <c r="A40" i="10" l="1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</calcChain>
</file>

<file path=xl/comments1.xml><?xml version="1.0" encoding="utf-8"?>
<comments xmlns="http://schemas.openxmlformats.org/spreadsheetml/2006/main">
  <authors>
    <author>DEFECHE CHRISTOPHE</author>
    <author>DGO5 - BARTHOLOME Isabelle</author>
    <author>DGO5 - Christophe HAULET</author>
    <author>DGO5 - SWERTS Delphine</author>
    <author>DGO5 - MAHY Nathalie</author>
  </authors>
  <commentList>
    <comment ref="D2" authorId="0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G2" authorId="1">
      <text>
        <r>
          <rPr>
            <sz val="9"/>
            <color indexed="81"/>
            <rFont val="Tahoma"/>
            <family val="2"/>
          </rPr>
          <t>En ETP au sein de l'asbl</t>
        </r>
      </text>
    </comment>
    <comment ref="H2" authorId="0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" authorId="2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K2" authorId="2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L2" authorId="3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M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N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O2" authorId="4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P2" authorId="3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  <comment ref="Q2" authorId="1">
      <text>
        <r>
          <rPr>
            <sz val="9"/>
            <color indexed="81"/>
            <rFont val="Tahoma"/>
            <family val="2"/>
          </rPr>
          <t>Indiquer le montant à déduire au titre d’intervention du Fonds Maribel
Ce montant doit être réparti suivant le temps de travail subventionné.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
Indiquer le montant versé par le FOREM</t>
        </r>
      </text>
    </comment>
    <comment ref="S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  <comment ref="T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</commentList>
</comments>
</file>

<file path=xl/comments2.xml><?xml version="1.0" encoding="utf-8"?>
<comments xmlns="http://schemas.openxmlformats.org/spreadsheetml/2006/main">
  <authors>
    <author>DGO5 - Christophe HAULET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Paiement bancaire ou paiement par caisse
</t>
        </r>
      </text>
    </comment>
    <comment ref="L1" authorId="0">
      <text>
        <r>
          <rPr>
            <sz val="9"/>
            <color indexed="81"/>
            <rFont val="Tahoma"/>
            <family val="2"/>
          </rPr>
          <t xml:space="preserve">N° extrait bancaire ou de caisse
</t>
        </r>
      </text>
    </comment>
  </commentList>
</comments>
</file>

<file path=xl/comments3.xml><?xml version="1.0" encoding="utf-8"?>
<comments xmlns="http://schemas.openxmlformats.org/spreadsheetml/2006/main">
  <authors>
    <author>DGO5 - Christophe HAULET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N° interne du document
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A déterminer en fonction de la durée d'amortissement du bien, à savoir:
 10 années pour le mobilier ;
 5 années pour le matériel de bureau ;
 3 années pour le matériel et les logiciels informatiques.
</t>
        </r>
      </text>
    </comment>
    <comment ref="H1" authorId="0">
      <text>
        <r>
          <rPr>
            <sz val="9"/>
            <color indexed="81"/>
            <rFont val="Tahoma"/>
            <family val="2"/>
          </rPr>
          <t xml:space="preserve">= montant à déduire suite à l'obtention d'autres subsides et selon les règles comptables 
</t>
        </r>
      </text>
    </comment>
    <comment ref="I1" authorId="0">
      <text>
        <r>
          <rPr>
            <sz val="9"/>
            <color indexed="81"/>
            <rFont val="Tahoma"/>
            <family val="2"/>
          </rPr>
          <t>= montant amortissement pour l'exercice en cours - subsides en capital pour l'exercice en cours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Total ou partie du "solde montant amortissement à imputer pour l'exercice en cours", (notamment en tenant compte du plafonnement des frais d'amortissement par rapport à la subvention totale (10%))
</t>
        </r>
      </text>
    </comment>
  </commentList>
</comments>
</file>

<file path=xl/comments4.xml><?xml version="1.0" encoding="utf-8"?>
<comments xmlns="http://schemas.openxmlformats.org/spreadsheetml/2006/main">
  <authors>
    <author>DEFECHE CHRISTOPHE</author>
    <author>DGO5 - BARTHOLOME Isabelle</author>
    <author>DGO5 - Christophe HAULET</author>
    <author>DGO5 - SWERTS Delphine</author>
    <author>DGO5 - MAHY Nathalie</author>
  </authors>
  <commentList>
    <comment ref="D2" authorId="0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G2" authorId="1">
      <text>
        <r>
          <rPr>
            <sz val="9"/>
            <color indexed="81"/>
            <rFont val="Tahoma"/>
            <family val="2"/>
          </rPr>
          <t>En ETP au sein de l'asbl</t>
        </r>
      </text>
    </comment>
    <comment ref="H2" authorId="0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" authorId="2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K2" authorId="2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L2" authorId="3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M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N2" authorId="2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O2" authorId="4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P2" authorId="3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  <comment ref="Q2" authorId="1">
      <text>
        <r>
          <rPr>
            <sz val="9"/>
            <color indexed="81"/>
            <rFont val="Tahoma"/>
            <family val="2"/>
          </rPr>
          <t>Indiquer le montant à déduire au titre d’intervention du Fonds Maribel
Ce montant doit être réparti suivant le temps de travail subventionné.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
Indiquer le montant versé par le FOREM</t>
        </r>
      </text>
    </comment>
    <comment ref="S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  <comment ref="T2" authorId="1">
      <text>
        <r>
          <rPr>
            <sz val="9"/>
            <color indexed="81"/>
            <rFont val="Tahoma"/>
            <family val="2"/>
          </rPr>
          <t>Ce montant doit être réparti suivant le temps de travail subventionné.</t>
        </r>
      </text>
    </comment>
  </commentList>
</comments>
</file>

<file path=xl/comments5.xml><?xml version="1.0" encoding="utf-8"?>
<comments xmlns="http://schemas.openxmlformats.org/spreadsheetml/2006/main">
  <authors>
    <author>DGO5 - Christophe HAULET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Paiement bancaire ou paiement par caisse
</t>
        </r>
      </text>
    </comment>
    <comment ref="L1" authorId="0">
      <text>
        <r>
          <rPr>
            <sz val="9"/>
            <color indexed="81"/>
            <rFont val="Tahoma"/>
            <family val="2"/>
          </rPr>
          <t xml:space="preserve">N° extrait bancaire ou de caisse
</t>
        </r>
      </text>
    </comment>
  </commentList>
</comments>
</file>

<file path=xl/comments6.xml><?xml version="1.0" encoding="utf-8"?>
<comments xmlns="http://schemas.openxmlformats.org/spreadsheetml/2006/main">
  <authors>
    <author>DEFECHE CHRISTOPHE</author>
    <author>DGO5 - SWERTS Delphine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frais inhérents à la sous-traitance de travaux, études,…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lors des assemblées générales, pour l'accueil des usagers, …</t>
        </r>
      </text>
    </comment>
    <comment ref="C38" authorId="1">
      <text>
        <r>
          <rPr>
            <b/>
            <sz val="8"/>
            <color indexed="81"/>
            <rFont val="Tahoma"/>
            <family val="2"/>
          </rPr>
          <t xml:space="preserve">Frais de déplacement dans le cadre des missions de service </t>
        </r>
        <r>
          <rPr>
            <b/>
            <u/>
            <sz val="8"/>
            <color indexed="10"/>
            <rFont val="Tahoma"/>
            <family val="2"/>
          </rPr>
          <t>uniquement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8"/>
            <color indexed="81"/>
            <rFont val="Tahoma"/>
            <family val="2"/>
          </rPr>
          <t>frais exposés pour l'organisation des ateliers de cuisine, de bricolage, de peinture, ...</t>
        </r>
      </text>
    </comment>
    <comment ref="C56" authorId="0">
      <text>
        <r>
          <rPr>
            <b/>
            <sz val="8"/>
            <color indexed="81"/>
            <rFont val="Tahoma"/>
            <family val="2"/>
          </rPr>
          <t>précompte immobilier, taxes immondices, ...</t>
        </r>
      </text>
    </comment>
  </commentList>
</comments>
</file>

<file path=xl/sharedStrings.xml><?xml version="1.0" encoding="utf-8"?>
<sst xmlns="http://schemas.openxmlformats.org/spreadsheetml/2006/main" count="344" uniqueCount="247">
  <si>
    <t>Service public de Wallonie</t>
  </si>
  <si>
    <t>Numéro d’entreprise :</t>
  </si>
  <si>
    <t>Numéro de bénéficiaire GCOM :</t>
  </si>
  <si>
    <t>Numéro de compte (IBAN) :</t>
  </si>
  <si>
    <t>Numéro de visa d’engagement :</t>
  </si>
  <si>
    <t>Montant de la subvention :</t>
  </si>
  <si>
    <t>Référence
PCMN</t>
  </si>
  <si>
    <t>Nature de la dépense</t>
  </si>
  <si>
    <t>Nom du fournisseur</t>
  </si>
  <si>
    <t>Date de la facture</t>
  </si>
  <si>
    <t>Montant de la facture</t>
  </si>
  <si>
    <t>Mode de paiement</t>
  </si>
  <si>
    <t>Nom</t>
  </si>
  <si>
    <t>Prénom</t>
  </si>
  <si>
    <t>Fonction</t>
  </si>
  <si>
    <t>Données relatives à la subvention octroyée</t>
  </si>
  <si>
    <t>Données relatives à l'institution subventionnée</t>
  </si>
  <si>
    <t>Sexe</t>
  </si>
  <si>
    <t>Date de paiement</t>
  </si>
  <si>
    <t>Charges locatives et entretiens</t>
  </si>
  <si>
    <t xml:space="preserve">      Location de matériel</t>
  </si>
  <si>
    <t xml:space="preserve">      Petit entretien/Réparation de construction</t>
  </si>
  <si>
    <t xml:space="preserve">      Petit entretien/Réparation de matériel et de mobilier</t>
  </si>
  <si>
    <t>Fournitures</t>
  </si>
  <si>
    <t xml:space="preserve">      Eau/Gaz/Electricité</t>
  </si>
  <si>
    <t xml:space="preserve">      Chauffage</t>
  </si>
  <si>
    <t xml:space="preserve">      Produits d'entretien</t>
  </si>
  <si>
    <t xml:space="preserve">      Livres et documentation</t>
  </si>
  <si>
    <t xml:space="preserve">      Imprimés et fournitures de bureau</t>
  </si>
  <si>
    <t xml:space="preserve">      Fournitures informatiques</t>
  </si>
  <si>
    <t xml:space="preserve">      Frais de photocopies</t>
  </si>
  <si>
    <t xml:space="preserve">      Petit matériel</t>
  </si>
  <si>
    <t xml:space="preserve">      Frais de cafétéria</t>
  </si>
  <si>
    <t>Rétributions de tiers</t>
  </si>
  <si>
    <t xml:space="preserve">      Honoraires Avocats</t>
  </si>
  <si>
    <t xml:space="preserve">      Autres honoraires</t>
  </si>
  <si>
    <t xml:space="preserve">      Secrétariat social</t>
  </si>
  <si>
    <t xml:space="preserve">      Service de nettoyage</t>
  </si>
  <si>
    <t xml:space="preserve">      Assurance incendie</t>
  </si>
  <si>
    <t xml:space="preserve">      Assurance vol</t>
  </si>
  <si>
    <t xml:space="preserve">      Assurance responsabilité civile</t>
  </si>
  <si>
    <t xml:space="preserve">      Autres assurances</t>
  </si>
  <si>
    <t xml:space="preserve">      Formations</t>
  </si>
  <si>
    <t xml:space="preserve">      Autres rétributions de tiers</t>
  </si>
  <si>
    <t xml:space="preserve">      Honoraires Reviseur/Expert-Comptable</t>
  </si>
  <si>
    <t xml:space="preserve">      Honoraires Notaire</t>
  </si>
  <si>
    <t>Transports et frais y afférents</t>
  </si>
  <si>
    <t>Promotion des activités développées</t>
  </si>
  <si>
    <t xml:space="preserve">      Brochures informatives</t>
  </si>
  <si>
    <t xml:space="preserve">      Frais de publicité (pages jaunes, ...)</t>
  </si>
  <si>
    <t xml:space="preserve">      Participation aux foires et expositions</t>
  </si>
  <si>
    <t xml:space="preserve">      Cotisations</t>
  </si>
  <si>
    <t>PTT</t>
  </si>
  <si>
    <t xml:space="preserve">      Téléphone, Fax, Gsm</t>
  </si>
  <si>
    <t xml:space="preserve">      Internet</t>
  </si>
  <si>
    <t xml:space="preserve">      Frais postaux</t>
  </si>
  <si>
    <t xml:space="preserve">      Autres frais de PTT</t>
  </si>
  <si>
    <t>Personnel intérimaire et personnes mises à la disposition de l'association</t>
  </si>
  <si>
    <t>Amortissements, réductions de valeur et provisions pour risques et charges</t>
  </si>
  <si>
    <t>Autres charges d'exploitation</t>
  </si>
  <si>
    <t>Charges fiscales d'exploitation</t>
  </si>
  <si>
    <t>Charges financières</t>
  </si>
  <si>
    <t>Charges des dettes</t>
  </si>
  <si>
    <t>Intérêts, commissions et frais afférents aux dettes</t>
  </si>
  <si>
    <t>657-659</t>
  </si>
  <si>
    <t>Charges financières diverses</t>
  </si>
  <si>
    <t>Frais bancaires</t>
  </si>
  <si>
    <t>Nature de la recette</t>
  </si>
  <si>
    <t>Travailleur 1</t>
  </si>
  <si>
    <t>Travailleur 2</t>
  </si>
  <si>
    <t>Travailleur 3</t>
  </si>
  <si>
    <t>Travailleur 4</t>
  </si>
  <si>
    <t>Données relatives
au personnel émargeant
à la subvention</t>
  </si>
  <si>
    <t xml:space="preserve">      Autres fournitures diverses </t>
  </si>
  <si>
    <t>Autres</t>
  </si>
  <si>
    <t>Référence   PCMN</t>
  </si>
  <si>
    <t>Féminin</t>
  </si>
  <si>
    <t>Masculin</t>
  </si>
  <si>
    <t>Réponse</t>
  </si>
  <si>
    <t>Oui</t>
  </si>
  <si>
    <t>Non</t>
  </si>
  <si>
    <t>Aide</t>
  </si>
  <si>
    <t>APE</t>
  </si>
  <si>
    <t>Maribel</t>
  </si>
  <si>
    <t>PTP</t>
  </si>
  <si>
    <t>Ref_pcmn</t>
  </si>
  <si>
    <t>Dep_nature</t>
  </si>
  <si>
    <t>Paiement</t>
  </si>
  <si>
    <t>Virement</t>
  </si>
  <si>
    <t>Liquide (caisse)</t>
  </si>
  <si>
    <t xml:space="preserve">      Location de construction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</si>
  <si>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</si>
  <si>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</si>
  <si>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</si>
  <si>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</si>
  <si>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</si>
  <si>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</si>
  <si>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</si>
  <si>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</si>
  <si>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</si>
  <si>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</si>
  <si>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</si>
  <si>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</si>
  <si>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</si>
  <si>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</si>
  <si>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</si>
  <si>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</si>
  <si>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</si>
  <si>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</si>
  <si>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</si>
  <si>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</si>
  <si>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</si>
  <si>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Codification</t>
  </si>
  <si>
    <t>10 : Matériel</t>
  </si>
  <si>
    <t>11 : Matériel informatique</t>
  </si>
  <si>
    <t>20 : Mobilier</t>
  </si>
  <si>
    <t>30 : Matériel roulant</t>
  </si>
  <si>
    <t>Agent traitant :</t>
  </si>
  <si>
    <t>Numéro de téléphone :</t>
  </si>
  <si>
    <t>Services et biens divers</t>
  </si>
  <si>
    <t xml:space="preserve">      Location de mobilier</t>
  </si>
  <si>
    <t xml:space="preserve">      Honoraires généralistes</t>
  </si>
  <si>
    <t xml:space="preserve">      Honoraires animateurs</t>
  </si>
  <si>
    <t>Provisions pour dons et legs avec droit de reprise</t>
  </si>
  <si>
    <t>Provisions à caractère financier</t>
  </si>
  <si>
    <t>Charges exceptionnelles portées à l'actif au titre de frais de restructuration</t>
  </si>
  <si>
    <t>Contribution des membres</t>
  </si>
  <si>
    <t>Autres subventions perçues Fédération Wallonie-Bruxelles</t>
  </si>
  <si>
    <t>Autres subventions perçues Fédéral</t>
  </si>
  <si>
    <t>Autres subventions perçues Wallonie</t>
  </si>
  <si>
    <t>Autres subventions perçues Autres pouvoirs subsidiants</t>
  </si>
  <si>
    <t>Sous-traitants</t>
  </si>
  <si>
    <t xml:space="preserve">      Autres charges locatives et entretiens</t>
  </si>
  <si>
    <t>Rémunérations, primes pour assurances extra-légale, pensions de retraite et de survie des administrateurs,
gérants et associés actifs qui ne sont pas attribuées en vertu d'un contrat de travail</t>
  </si>
  <si>
    <t>Maribel social</t>
  </si>
  <si>
    <t>Assurance accident loi - RC</t>
  </si>
  <si>
    <t>Service médical</t>
  </si>
  <si>
    <t>Abonnements sociaux</t>
  </si>
  <si>
    <t>Numéro interne du document</t>
  </si>
  <si>
    <t>Paiment éléctronique</t>
  </si>
  <si>
    <t>Article de base :</t>
  </si>
  <si>
    <t>Remarques et commentaires</t>
  </si>
  <si>
    <t>Chèques repas</t>
  </si>
  <si>
    <t>Dépenses liées aux bénévoles</t>
  </si>
  <si>
    <t xml:space="preserve">      Frais d'activités</t>
  </si>
  <si>
    <t>Département de l'Action sociale</t>
  </si>
  <si>
    <t>Exercice budgétaire :</t>
  </si>
  <si>
    <t>Référence PCMN</t>
  </si>
  <si>
    <t>Bertrand DUFRASNE</t>
  </si>
  <si>
    <t>Récapitulatif des dépenses en matière de subventions octroyées en application du Code wallon de l’action sociale et de la santé, partie décrétale, articles 694/1 à 694/14</t>
  </si>
  <si>
    <t>Localité:</t>
  </si>
  <si>
    <t>Asbl:</t>
  </si>
  <si>
    <t>Adresse:</t>
  </si>
  <si>
    <t>Code postal:</t>
  </si>
  <si>
    <t>Direction générale opérationnelle Pouvoirs locaux, Action sociale et Santé (DGO5)</t>
  </si>
  <si>
    <t>Direction de l'Intégration des personnes d'origine étrangère et de l'Egalité des chances</t>
  </si>
  <si>
    <t>Données relatives au pouvoir subsidiant:</t>
  </si>
  <si>
    <t>081/32.73.39</t>
  </si>
  <si>
    <t xml:space="preserve">Régime de travail
</t>
  </si>
  <si>
    <t>Rémunérations brutes</t>
  </si>
  <si>
    <t>Date d'entrée en service</t>
  </si>
  <si>
    <t>Date de sortie</t>
  </si>
  <si>
    <t>Prime de fin d'année</t>
  </si>
  <si>
    <t>Pécule de vacances</t>
  </si>
  <si>
    <t>Pécule de sortie</t>
  </si>
  <si>
    <t>Cotisations ONSS patronales</t>
  </si>
  <si>
    <t>Autres aides à l'emploi</t>
  </si>
  <si>
    <t>Montant de la facture imputé à la subvention</t>
  </si>
  <si>
    <t>Montant imputé à d'autres subventions</t>
  </si>
  <si>
    <t>Montant pris en compte sur fonds propres</t>
  </si>
  <si>
    <t>Référence à la pièce de paiement</t>
  </si>
  <si>
    <t xml:space="preserve">Bien à amortir </t>
  </si>
  <si>
    <t>Date facture</t>
  </si>
  <si>
    <t>Subsides en capital pour l’exercice en cours</t>
  </si>
  <si>
    <t xml:space="preserve">Valeur d'acquisition du bien </t>
  </si>
  <si>
    <t xml:space="preserve">Montant restant à amortir </t>
  </si>
  <si>
    <t>Données pour chaque travailleur subsidié totalement ou partiellement</t>
  </si>
  <si>
    <t>Charges de personnel</t>
  </si>
  <si>
    <t>Diminution des charges de personnel</t>
  </si>
  <si>
    <t>Total rémunération</t>
  </si>
  <si>
    <t>Total imputé sur la subvention</t>
  </si>
  <si>
    <t>Totaux</t>
  </si>
  <si>
    <t xml:space="preserve">Montant justifié: </t>
  </si>
  <si>
    <t>Participation des usagers</t>
  </si>
  <si>
    <t>Montant total des recettes</t>
  </si>
  <si>
    <t>Référence facture</t>
  </si>
  <si>
    <t>Solde montant amortissement à imputer pour l'exercice en cours</t>
  </si>
  <si>
    <t>Montant amortissement  imputé à la subvention</t>
  </si>
  <si>
    <t xml:space="preserve">Montant amortissement pour l'exercice en cours </t>
  </si>
  <si>
    <r>
      <rPr>
        <b/>
        <u/>
        <sz val="11"/>
        <color rgb="FFFF0000"/>
        <rFont val="Calibri"/>
        <family val="2"/>
        <scheme val="minor"/>
      </rPr>
      <t>Attention:</t>
    </r>
    <r>
      <rPr>
        <b/>
        <sz val="11"/>
        <color rgb="FFFF0000"/>
        <rFont val="Calibri"/>
        <family val="2"/>
        <scheme val="minor"/>
      </rPr>
      <t xml:space="preserve"> total accepté = 10% de la subvention totale</t>
    </r>
  </si>
  <si>
    <t>Contrôle 10%</t>
  </si>
  <si>
    <t>33.26.13</t>
  </si>
  <si>
    <t>Adresse</t>
  </si>
  <si>
    <t>CP</t>
  </si>
  <si>
    <t>Localité</t>
  </si>
  <si>
    <t>N° Gcom</t>
  </si>
  <si>
    <t>N° compte</t>
  </si>
  <si>
    <t>NNE</t>
  </si>
  <si>
    <t>Rue Hors Château, 7</t>
  </si>
  <si>
    <t>rue de l'ancienne Gare, 2</t>
  </si>
  <si>
    <t>Liège</t>
  </si>
  <si>
    <t>Libramont-Chevigny</t>
  </si>
  <si>
    <t>BE82068247965268</t>
  </si>
  <si>
    <t>Arc-en-ciel Wallonie (Fédération)</t>
  </si>
  <si>
    <t xml:space="preserve">Maison arc-en-ciel de Liège - Alliàge </t>
  </si>
  <si>
    <t xml:space="preserve">Centre d'Action Laïque du Luxembourg </t>
  </si>
  <si>
    <t>Nom asbl</t>
  </si>
  <si>
    <t>N° visa engagement</t>
  </si>
  <si>
    <t>Montant subvention</t>
  </si>
  <si>
    <t>ABC</t>
  </si>
  <si>
    <t>DEF</t>
  </si>
  <si>
    <t xml:space="preserve">Coordinateur </t>
  </si>
  <si>
    <t>0,5 ETP</t>
  </si>
  <si>
    <t>/</t>
  </si>
  <si>
    <t>12</t>
  </si>
  <si>
    <t>Logisxyz</t>
  </si>
  <si>
    <t>48/2</t>
  </si>
  <si>
    <t>42</t>
  </si>
  <si>
    <t>Electrabel</t>
  </si>
  <si>
    <t>102/3</t>
  </si>
  <si>
    <t>Electricité</t>
  </si>
  <si>
    <t>Prise en considération
 de 50% du loyer</t>
  </si>
  <si>
    <t>43</t>
  </si>
  <si>
    <t>103/3</t>
  </si>
  <si>
    <t>Gaz</t>
  </si>
  <si>
    <t>76</t>
  </si>
  <si>
    <t>Carrefour</t>
  </si>
  <si>
    <t>122/1</t>
  </si>
  <si>
    <t>30</t>
  </si>
  <si>
    <t>Groupe S</t>
  </si>
  <si>
    <t>55/3</t>
  </si>
  <si>
    <t>25</t>
  </si>
  <si>
    <t>Ethias assurance</t>
  </si>
  <si>
    <t>42/1</t>
  </si>
  <si>
    <t>Assurance accident de travail</t>
  </si>
  <si>
    <t>88</t>
  </si>
  <si>
    <t>Belgacom</t>
  </si>
  <si>
    <t>122</t>
  </si>
  <si>
    <t>Poste</t>
  </si>
  <si>
    <t>150/1</t>
  </si>
  <si>
    <t>mai 2016/2</t>
  </si>
  <si>
    <t>240000</t>
  </si>
  <si>
    <t>Bureau</t>
  </si>
  <si>
    <t>240100</t>
  </si>
  <si>
    <t>Matériel informatique</t>
  </si>
  <si>
    <t>57/2015</t>
  </si>
  <si>
    <t>65/2015</t>
  </si>
</sst>
</file>

<file path=xl/styles.xml><?xml version="1.0" encoding="utf-8"?>
<styleSheet xmlns="http://schemas.openxmlformats.org/spreadsheetml/2006/main">
  <numFmts count="4">
    <numFmt numFmtId="8" formatCode="&quot;€&quot;\ #,##0.00;[Red]&quot;€&quot;\ \-#,##0.00"/>
    <numFmt numFmtId="164" formatCode="h&quot; h &quot;mm;@"/>
    <numFmt numFmtId="165" formatCode="d/mm/yyyy;@"/>
    <numFmt numFmtId="166" formatCode="&quot;€&quot;\ #,##0.00"/>
  </numFmts>
  <fonts count="26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"/>
      <family val="2"/>
    </font>
    <font>
      <b/>
      <u/>
      <sz val="8"/>
      <color indexed="10"/>
      <name val="Tahoma"/>
      <family val="2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Tahoma"/>
      <family val="2"/>
    </font>
    <font>
      <b/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3" borderId="0" applyNumberFormat="0" applyBorder="0" applyAlignment="0" applyProtection="0"/>
  </cellStyleXfs>
  <cellXfs count="191">
    <xf numFmtId="0" fontId="0" fillId="0" borderId="0" xfId="0"/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/>
    </xf>
    <xf numFmtId="0" fontId="10" fillId="0" borderId="8" xfId="0" applyFont="1" applyBorder="1" applyAlignment="1">
      <alignment horizontal="right" vertical="top" wrapText="1"/>
    </xf>
    <xf numFmtId="0" fontId="10" fillId="0" borderId="5" xfId="0" applyFont="1" applyBorder="1" applyAlignment="1">
      <alignment vertical="top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/>
    </xf>
    <xf numFmtId="0" fontId="11" fillId="0" borderId="0" xfId="0" applyFont="1" applyFill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16" xfId="0" applyFill="1" applyBorder="1"/>
    <xf numFmtId="0" fontId="0" fillId="0" borderId="2" xfId="0" applyFill="1" applyBorder="1"/>
    <xf numFmtId="0" fontId="0" fillId="0" borderId="16" xfId="0" applyBorder="1"/>
    <xf numFmtId="0" fontId="0" fillId="0" borderId="2" xfId="0" applyBorder="1"/>
    <xf numFmtId="0" fontId="0" fillId="0" borderId="18" xfId="0" applyBorder="1"/>
    <xf numFmtId="0" fontId="0" fillId="0" borderId="11" xfId="0" applyBorder="1"/>
    <xf numFmtId="0" fontId="0" fillId="0" borderId="15" xfId="0" applyFill="1" applyBorder="1"/>
    <xf numFmtId="0" fontId="14" fillId="2" borderId="17" xfId="0" applyFont="1" applyFill="1" applyBorder="1"/>
    <xf numFmtId="49" fontId="0" fillId="0" borderId="11" xfId="0" applyNumberFormat="1" applyBorder="1" applyAlignment="1"/>
    <xf numFmtId="0" fontId="14" fillId="2" borderId="18" xfId="0" applyFont="1" applyFill="1" applyBorder="1"/>
    <xf numFmtId="49" fontId="0" fillId="0" borderId="17" xfId="0" applyNumberFormat="1" applyBorder="1" applyAlignment="1"/>
    <xf numFmtId="0" fontId="11" fillId="0" borderId="12" xfId="0" applyFont="1" applyFill="1" applyBorder="1" applyAlignment="1" applyProtection="1">
      <alignment horizontal="center" vertical="top"/>
      <protection locked="0"/>
    </xf>
    <xf numFmtId="49" fontId="11" fillId="0" borderId="12" xfId="0" applyNumberFormat="1" applyFont="1" applyFill="1" applyBorder="1" applyAlignment="1" applyProtection="1">
      <alignment horizontal="center" vertical="top"/>
      <protection locked="0"/>
    </xf>
    <xf numFmtId="0" fontId="16" fillId="0" borderId="5" xfId="0" applyFont="1" applyBorder="1" applyAlignment="1">
      <alignment vertical="top"/>
    </xf>
    <xf numFmtId="49" fontId="0" fillId="0" borderId="2" xfId="0" applyNumberFormat="1" applyBorder="1" applyAlignment="1" applyProtection="1">
      <alignment vertical="top"/>
      <protection locked="0"/>
    </xf>
    <xf numFmtId="0" fontId="9" fillId="0" borderId="5" xfId="0" applyFont="1" applyBorder="1" applyAlignment="1">
      <alignment vertical="top" wrapText="1"/>
    </xf>
    <xf numFmtId="49" fontId="0" fillId="0" borderId="2" xfId="0" applyNumberFormat="1" applyBorder="1" applyAlignment="1" applyProtection="1">
      <alignment horizontal="center" vertical="top"/>
      <protection locked="0"/>
    </xf>
    <xf numFmtId="14" fontId="0" fillId="0" borderId="2" xfId="0" applyNumberFormat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center" vertical="top"/>
    </xf>
    <xf numFmtId="165" fontId="11" fillId="0" borderId="12" xfId="0" applyNumberFormat="1" applyFont="1" applyFill="1" applyBorder="1" applyAlignment="1" applyProtection="1">
      <alignment horizontal="center" vertical="top"/>
      <protection locked="0"/>
    </xf>
    <xf numFmtId="0" fontId="15" fillId="3" borderId="21" xfId="1" applyBorder="1" applyAlignment="1">
      <alignment horizontal="left" vertical="top"/>
    </xf>
    <xf numFmtId="0" fontId="15" fillId="3" borderId="22" xfId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49" fontId="0" fillId="0" borderId="25" xfId="0" applyNumberFormat="1" applyBorder="1" applyAlignment="1" applyProtection="1">
      <alignment vertical="top"/>
      <protection locked="0"/>
    </xf>
    <xf numFmtId="14" fontId="0" fillId="0" borderId="25" xfId="0" applyNumberFormat="1" applyBorder="1" applyAlignment="1" applyProtection="1">
      <alignment horizontal="center" vertical="top"/>
      <protection locked="0"/>
    </xf>
    <xf numFmtId="49" fontId="0" fillId="0" borderId="25" xfId="0" applyNumberFormat="1" applyBorder="1" applyAlignment="1" applyProtection="1">
      <alignment horizontal="center" vertical="top"/>
      <protection locked="0"/>
    </xf>
    <xf numFmtId="49" fontId="0" fillId="0" borderId="32" xfId="0" applyNumberFormat="1" applyBorder="1" applyAlignment="1" applyProtection="1">
      <alignment horizontal="left" vertical="top"/>
      <protection locked="0"/>
    </xf>
    <xf numFmtId="49" fontId="0" fillId="0" borderId="33" xfId="0" applyNumberFormat="1" applyBorder="1" applyAlignment="1" applyProtection="1">
      <alignment horizontal="left" vertical="top"/>
      <protection locked="0"/>
    </xf>
    <xf numFmtId="14" fontId="0" fillId="0" borderId="11" xfId="0" applyNumberFormat="1" applyBorder="1" applyAlignment="1" applyProtection="1">
      <alignment vertical="top"/>
      <protection locked="0"/>
    </xf>
    <xf numFmtId="14" fontId="0" fillId="0" borderId="37" xfId="0" applyNumberFormat="1" applyBorder="1" applyAlignment="1" applyProtection="1">
      <alignment vertical="top"/>
      <protection locked="0"/>
    </xf>
    <xf numFmtId="14" fontId="0" fillId="0" borderId="17" xfId="0" applyNumberFormat="1" applyBorder="1" applyAlignment="1" applyProtection="1">
      <alignment vertical="top"/>
      <protection locked="0"/>
    </xf>
    <xf numFmtId="14" fontId="0" fillId="0" borderId="38" xfId="0" applyNumberFormat="1" applyBorder="1" applyAlignment="1" applyProtection="1">
      <alignment vertical="top"/>
      <protection locked="0"/>
    </xf>
    <xf numFmtId="166" fontId="11" fillId="5" borderId="2" xfId="0" applyNumberFormat="1" applyFont="1" applyFill="1" applyBorder="1" applyAlignment="1" applyProtection="1">
      <alignment horizontal="right" vertical="top"/>
      <protection locked="0"/>
    </xf>
    <xf numFmtId="166" fontId="0" fillId="5" borderId="2" xfId="0" applyNumberFormat="1" applyFill="1" applyBorder="1" applyAlignment="1" applyProtection="1">
      <alignment horizontal="right" vertical="top"/>
      <protection locked="0"/>
    </xf>
    <xf numFmtId="166" fontId="11" fillId="5" borderId="25" xfId="0" applyNumberFormat="1" applyFont="1" applyFill="1" applyBorder="1" applyAlignment="1" applyProtection="1">
      <alignment horizontal="right" vertical="top"/>
      <protection locked="0"/>
    </xf>
    <xf numFmtId="166" fontId="0" fillId="5" borderId="25" xfId="0" applyNumberFormat="1" applyFill="1" applyBorder="1" applyAlignment="1" applyProtection="1">
      <alignment horizontal="right" vertical="top"/>
      <protection locked="0"/>
    </xf>
    <xf numFmtId="166" fontId="11" fillId="5" borderId="7" xfId="0" applyNumberFormat="1" applyFont="1" applyFill="1" applyBorder="1" applyAlignment="1" applyProtection="1">
      <alignment horizontal="right" vertical="top"/>
      <protection locked="0"/>
    </xf>
    <xf numFmtId="166" fontId="0" fillId="5" borderId="24" xfId="0" applyNumberFormat="1" applyFill="1" applyBorder="1" applyAlignment="1" applyProtection="1">
      <alignment horizontal="right" vertical="top"/>
      <protection locked="0"/>
    </xf>
    <xf numFmtId="166" fontId="11" fillId="5" borderId="41" xfId="0" applyNumberFormat="1" applyFont="1" applyFill="1" applyBorder="1" applyAlignment="1" applyProtection="1">
      <alignment horizontal="right" vertical="top"/>
      <protection locked="0"/>
    </xf>
    <xf numFmtId="166" fontId="0" fillId="5" borderId="26" xfId="0" applyNumberFormat="1" applyFill="1" applyBorder="1" applyAlignment="1" applyProtection="1">
      <alignment horizontal="right" vertical="top"/>
      <protection locked="0"/>
    </xf>
    <xf numFmtId="166" fontId="11" fillId="5" borderId="11" xfId="0" applyNumberFormat="1" applyFont="1" applyFill="1" applyBorder="1" applyAlignment="1" applyProtection="1">
      <alignment horizontal="right" vertical="top"/>
      <protection locked="0"/>
    </xf>
    <xf numFmtId="166" fontId="11" fillId="5" borderId="31" xfId="0" applyNumberFormat="1" applyFont="1" applyFill="1" applyBorder="1" applyAlignment="1" applyProtection="1">
      <alignment horizontal="right" vertical="top"/>
      <protection locked="0"/>
    </xf>
    <xf numFmtId="166" fontId="0" fillId="5" borderId="7" xfId="0" applyNumberFormat="1" applyFill="1" applyBorder="1" applyAlignment="1" applyProtection="1">
      <alignment horizontal="right" vertical="top"/>
      <protection locked="0"/>
    </xf>
    <xf numFmtId="166" fontId="0" fillId="5" borderId="41" xfId="0" applyNumberFormat="1" applyFill="1" applyBorder="1" applyAlignment="1" applyProtection="1">
      <alignment horizontal="right" vertical="top"/>
      <protection locked="0"/>
    </xf>
    <xf numFmtId="166" fontId="0" fillId="5" borderId="44" xfId="0" applyNumberFormat="1" applyFill="1" applyBorder="1" applyAlignment="1" applyProtection="1">
      <alignment horizontal="right" vertical="top"/>
      <protection locked="0"/>
    </xf>
    <xf numFmtId="166" fontId="0" fillId="5" borderId="43" xfId="0" applyNumberFormat="1" applyFill="1" applyBorder="1" applyAlignment="1" applyProtection="1">
      <alignment horizontal="right" vertical="top"/>
      <protection locked="0"/>
    </xf>
    <xf numFmtId="0" fontId="7" fillId="0" borderId="43" xfId="0" applyFont="1" applyBorder="1" applyAlignment="1" applyProtection="1">
      <alignment horizontal="center" vertical="top" wrapText="1"/>
    </xf>
    <xf numFmtId="166" fontId="0" fillId="5" borderId="45" xfId="0" applyNumberFormat="1" applyFill="1" applyBorder="1" applyAlignment="1" applyProtection="1">
      <alignment horizontal="right" vertical="top"/>
    </xf>
    <xf numFmtId="166" fontId="0" fillId="5" borderId="32" xfId="0" applyNumberFormat="1" applyFill="1" applyBorder="1" applyAlignment="1" applyProtection="1">
      <alignment horizontal="right" vertical="top"/>
    </xf>
    <xf numFmtId="166" fontId="0" fillId="5" borderId="33" xfId="0" applyNumberFormat="1" applyFill="1" applyBorder="1" applyAlignment="1" applyProtection="1">
      <alignment horizontal="right" vertical="top"/>
    </xf>
    <xf numFmtId="166" fontId="0" fillId="0" borderId="19" xfId="0" applyNumberFormat="1" applyBorder="1" applyProtection="1"/>
    <xf numFmtId="166" fontId="0" fillId="5" borderId="48" xfId="0" applyNumberFormat="1" applyFill="1" applyBorder="1" applyAlignment="1" applyProtection="1">
      <alignment vertical="top"/>
      <protection locked="0"/>
    </xf>
    <xf numFmtId="166" fontId="0" fillId="5" borderId="50" xfId="0" applyNumberFormat="1" applyFill="1" applyBorder="1" applyAlignment="1" applyProtection="1">
      <alignment vertical="top"/>
      <protection locked="0"/>
    </xf>
    <xf numFmtId="166" fontId="0" fillId="5" borderId="40" xfId="0" applyNumberFormat="1" applyFill="1" applyBorder="1" applyAlignment="1" applyProtection="1">
      <alignment vertical="top"/>
      <protection locked="0"/>
    </xf>
    <xf numFmtId="166" fontId="0" fillId="5" borderId="8" xfId="0" applyNumberFormat="1" applyFill="1" applyBorder="1" applyAlignment="1" applyProtection="1">
      <alignment vertical="top"/>
      <protection locked="0"/>
    </xf>
    <xf numFmtId="166" fontId="0" fillId="5" borderId="1" xfId="0" applyNumberFormat="1" applyFill="1" applyBorder="1" applyAlignment="1" applyProtection="1">
      <alignment vertical="top"/>
      <protection locked="0"/>
    </xf>
    <xf numFmtId="166" fontId="0" fillId="5" borderId="5" xfId="0" applyNumberFormat="1" applyFill="1" applyBorder="1" applyAlignment="1" applyProtection="1">
      <alignment vertical="top"/>
      <protection locked="0"/>
    </xf>
    <xf numFmtId="166" fontId="0" fillId="5" borderId="9" xfId="0" applyNumberFormat="1" applyFill="1" applyBorder="1" applyAlignment="1" applyProtection="1">
      <alignment vertical="top"/>
      <protection locked="0"/>
    </xf>
    <xf numFmtId="166" fontId="0" fillId="5" borderId="6" xfId="0" applyNumberFormat="1" applyFill="1" applyBorder="1" applyAlignment="1" applyProtection="1">
      <alignment vertical="top"/>
      <protection locked="0"/>
    </xf>
    <xf numFmtId="166" fontId="0" fillId="5" borderId="23" xfId="0" applyNumberFormat="1" applyFill="1" applyBorder="1" applyAlignment="1" applyProtection="1">
      <alignment vertical="top"/>
      <protection locked="0"/>
    </xf>
    <xf numFmtId="49" fontId="11" fillId="0" borderId="35" xfId="0" applyNumberFormat="1" applyFont="1" applyFill="1" applyBorder="1" applyAlignment="1" applyProtection="1">
      <alignment horizontal="center" vertical="top"/>
      <protection locked="0"/>
    </xf>
    <xf numFmtId="49" fontId="11" fillId="0" borderId="46" xfId="0" applyNumberFormat="1" applyFont="1" applyFill="1" applyBorder="1" applyAlignment="1" applyProtection="1">
      <alignment horizontal="center" vertical="top"/>
      <protection locked="0"/>
    </xf>
    <xf numFmtId="49" fontId="0" fillId="0" borderId="7" xfId="0" applyNumberFormat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49" fontId="0" fillId="0" borderId="8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49" fontId="0" fillId="0" borderId="20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vertical="top"/>
      <protection locked="0"/>
    </xf>
    <xf numFmtId="0" fontId="6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7" fillId="0" borderId="3" xfId="0" applyFont="1" applyBorder="1" applyAlignment="1" applyProtection="1">
      <alignment horizontal="center" vertical="top" wrapText="1"/>
    </xf>
    <xf numFmtId="0" fontId="7" fillId="0" borderId="10" xfId="0" applyFont="1" applyBorder="1" applyAlignment="1" applyProtection="1">
      <alignment horizontal="center" vertical="top" wrapText="1"/>
    </xf>
    <xf numFmtId="0" fontId="7" fillId="0" borderId="10" xfId="0" applyFont="1" applyFill="1" applyBorder="1" applyAlignment="1" applyProtection="1">
      <alignment horizontal="center" vertical="top"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10" xfId="0" applyFont="1" applyBorder="1" applyAlignment="1" applyProtection="1">
      <alignment horizontal="center" vertical="top" wrapText="1"/>
    </xf>
    <xf numFmtId="0" fontId="12" fillId="0" borderId="14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164" fontId="0" fillId="0" borderId="0" xfId="0" applyNumberFormat="1" applyAlignment="1" applyProtection="1">
      <alignment vertical="top"/>
    </xf>
    <xf numFmtId="166" fontId="0" fillId="4" borderId="19" xfId="0" applyNumberFormat="1" applyFill="1" applyBorder="1" applyProtection="1"/>
    <xf numFmtId="0" fontId="7" fillId="0" borderId="10" xfId="0" applyFont="1" applyBorder="1" applyAlignment="1" applyProtection="1">
      <alignment horizontal="center" vertical="top"/>
    </xf>
    <xf numFmtId="0" fontId="12" fillId="0" borderId="13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 vertical="top" wrapText="1"/>
    </xf>
    <xf numFmtId="0" fontId="12" fillId="0" borderId="34" xfId="0" applyFont="1" applyFill="1" applyBorder="1" applyAlignment="1" applyProtection="1">
      <alignment horizontal="center" vertical="top" wrapText="1"/>
    </xf>
    <xf numFmtId="0" fontId="12" fillId="0" borderId="19" xfId="0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8" fillId="0" borderId="8" xfId="0" applyFont="1" applyBorder="1" applyAlignment="1" applyProtection="1">
      <alignment horizontal="left" vertical="top" wrapText="1"/>
    </xf>
    <xf numFmtId="0" fontId="11" fillId="0" borderId="0" xfId="0" applyFont="1" applyFill="1" applyAlignment="1" applyProtection="1">
      <alignment vertical="top"/>
    </xf>
    <xf numFmtId="0" fontId="8" fillId="0" borderId="9" xfId="0" applyFont="1" applyBorder="1" applyAlignment="1" applyProtection="1">
      <alignment horizontal="left" vertical="top" wrapText="1"/>
    </xf>
    <xf numFmtId="0" fontId="13" fillId="0" borderId="0" xfId="0" applyFont="1" applyFill="1" applyAlignment="1" applyProtection="1">
      <alignment vertical="top"/>
    </xf>
    <xf numFmtId="166" fontId="11" fillId="0" borderId="39" xfId="0" applyNumberFormat="1" applyFont="1" applyFill="1" applyBorder="1" applyAlignment="1" applyProtection="1">
      <alignment vertical="top"/>
    </xf>
    <xf numFmtId="166" fontId="11" fillId="4" borderId="19" xfId="0" applyNumberFormat="1" applyFont="1" applyFill="1" applyBorder="1" applyAlignment="1" applyProtection="1">
      <alignment vertical="top"/>
    </xf>
    <xf numFmtId="166" fontId="11" fillId="0" borderId="19" xfId="0" applyNumberFormat="1" applyFont="1" applyFill="1" applyBorder="1" applyAlignment="1" applyProtection="1">
      <alignment vertical="top"/>
    </xf>
    <xf numFmtId="166" fontId="11" fillId="0" borderId="27" xfId="0" applyNumberFormat="1" applyFont="1" applyFill="1" applyBorder="1" applyAlignment="1" applyProtection="1">
      <alignment vertical="top"/>
    </xf>
    <xf numFmtId="0" fontId="7" fillId="0" borderId="4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vertical="top"/>
    </xf>
    <xf numFmtId="0" fontId="8" fillId="0" borderId="23" xfId="0" applyFont="1" applyBorder="1" applyAlignment="1" applyProtection="1">
      <alignment vertical="top"/>
    </xf>
    <xf numFmtId="8" fontId="11" fillId="4" borderId="19" xfId="0" applyNumberFormat="1" applyFont="1" applyFill="1" applyBorder="1" applyAlignment="1" applyProtection="1">
      <alignment vertical="top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166" fontId="0" fillId="0" borderId="39" xfId="0" applyNumberFormat="1" applyBorder="1" applyAlignment="1" applyProtection="1">
      <alignment vertical="top"/>
    </xf>
    <xf numFmtId="166" fontId="0" fillId="0" borderId="19" xfId="0" applyNumberFormat="1" applyBorder="1" applyAlignment="1" applyProtection="1">
      <alignment vertical="top"/>
    </xf>
    <xf numFmtId="166" fontId="0" fillId="0" borderId="34" xfId="0" applyNumberFormat="1" applyBorder="1" applyAlignment="1" applyProtection="1">
      <alignment vertical="top"/>
    </xf>
    <xf numFmtId="166" fontId="0" fillId="0" borderId="27" xfId="0" applyNumberFormat="1" applyBorder="1" applyAlignment="1" applyProtection="1">
      <alignment vertical="top"/>
    </xf>
    <xf numFmtId="0" fontId="19" fillId="0" borderId="19" xfId="0" applyFont="1" applyBorder="1" applyAlignment="1" applyProtection="1">
      <alignment vertical="top"/>
    </xf>
    <xf numFmtId="2" fontId="0" fillId="0" borderId="42" xfId="0" applyNumberFormat="1" applyBorder="1" applyProtection="1"/>
    <xf numFmtId="0" fontId="0" fillId="6" borderId="19" xfId="0" applyFill="1" applyBorder="1" applyAlignment="1" applyProtection="1">
      <alignment horizontal="right"/>
    </xf>
    <xf numFmtId="0" fontId="8" fillId="0" borderId="1" xfId="0" applyFont="1" applyBorder="1" applyAlignment="1" applyProtection="1">
      <alignment vertical="top"/>
      <protection locked="0"/>
    </xf>
    <xf numFmtId="166" fontId="11" fillId="5" borderId="8" xfId="0" applyNumberFormat="1" applyFont="1" applyFill="1" applyBorder="1" applyAlignment="1" applyProtection="1">
      <alignment horizontal="center" vertical="top"/>
      <protection locked="0"/>
    </xf>
    <xf numFmtId="166" fontId="11" fillId="5" borderId="12" xfId="0" applyNumberFormat="1" applyFont="1" applyFill="1" applyBorder="1" applyAlignment="1" applyProtection="1">
      <alignment horizontal="center" vertical="top"/>
      <protection locked="0"/>
    </xf>
    <xf numFmtId="166" fontId="11" fillId="5" borderId="28" xfId="0" applyNumberFormat="1" applyFont="1" applyFill="1" applyBorder="1" applyAlignment="1" applyProtection="1">
      <alignment horizontal="center" vertical="top"/>
      <protection locked="0"/>
    </xf>
    <xf numFmtId="49" fontId="19" fillId="0" borderId="0" xfId="0" quotePrefix="1" applyNumberFormat="1" applyFont="1" applyBorder="1" applyProtection="1">
      <protection locked="0"/>
    </xf>
    <xf numFmtId="0" fontId="8" fillId="0" borderId="6" xfId="0" applyFont="1" applyBorder="1" applyAlignment="1" applyProtection="1">
      <alignment vertical="top"/>
      <protection locked="0"/>
    </xf>
    <xf numFmtId="49" fontId="11" fillId="0" borderId="29" xfId="0" applyNumberFormat="1" applyFont="1" applyFill="1" applyBorder="1" applyAlignment="1" applyProtection="1">
      <alignment horizontal="center" vertical="top"/>
      <protection locked="0"/>
    </xf>
    <xf numFmtId="165" fontId="11" fillId="0" borderId="29" xfId="0" applyNumberFormat="1" applyFont="1" applyFill="1" applyBorder="1" applyAlignment="1" applyProtection="1">
      <alignment horizontal="center" vertical="top"/>
      <protection locked="0"/>
    </xf>
    <xf numFmtId="166" fontId="11" fillId="5" borderId="9" xfId="0" applyNumberFormat="1" applyFont="1" applyFill="1" applyBorder="1" applyAlignment="1" applyProtection="1">
      <alignment horizontal="center" vertical="top"/>
      <protection locked="0"/>
    </xf>
    <xf numFmtId="166" fontId="11" fillId="5" borderId="29" xfId="0" applyNumberFormat="1" applyFont="1" applyFill="1" applyBorder="1" applyAlignment="1" applyProtection="1">
      <alignment horizontal="center" vertical="top"/>
      <protection locked="0"/>
    </xf>
    <xf numFmtId="166" fontId="11" fillId="5" borderId="30" xfId="0" applyNumberFormat="1" applyFont="1" applyFill="1" applyBorder="1" applyAlignment="1" applyProtection="1">
      <alignment horizontal="center" vertical="top"/>
      <protection locked="0"/>
    </xf>
    <xf numFmtId="0" fontId="11" fillId="0" borderId="29" xfId="0" applyFont="1" applyFill="1" applyBorder="1" applyAlignment="1" applyProtection="1">
      <alignment horizontal="center" vertical="top"/>
      <protection locked="0"/>
    </xf>
    <xf numFmtId="49" fontId="11" fillId="0" borderId="36" xfId="0" applyNumberFormat="1" applyFont="1" applyFill="1" applyBorder="1" applyAlignment="1" applyProtection="1">
      <alignment horizontal="center" vertical="top"/>
      <protection locked="0"/>
    </xf>
    <xf numFmtId="49" fontId="11" fillId="0" borderId="47" xfId="0" applyNumberFormat="1" applyFont="1" applyFill="1" applyBorder="1" applyAlignment="1" applyProtection="1">
      <alignment horizontal="center" vertical="top"/>
      <protection locked="0"/>
    </xf>
    <xf numFmtId="49" fontId="0" fillId="0" borderId="44" xfId="0" applyNumberFormat="1" applyBorder="1" applyAlignment="1" applyProtection="1">
      <alignment vertical="top"/>
      <protection locked="0"/>
    </xf>
    <xf numFmtId="49" fontId="0" fillId="0" borderId="28" xfId="0" applyNumberFormat="1" applyBorder="1" applyAlignment="1" applyProtection="1">
      <alignment vertical="top"/>
      <protection locked="0"/>
    </xf>
    <xf numFmtId="49" fontId="0" fillId="0" borderId="49" xfId="0" applyNumberFormat="1" applyBorder="1" applyAlignment="1" applyProtection="1">
      <alignment vertical="top"/>
      <protection locked="0"/>
    </xf>
    <xf numFmtId="49" fontId="0" fillId="0" borderId="30" xfId="0" applyNumberFormat="1" applyBorder="1" applyAlignment="1" applyProtection="1">
      <alignment vertical="top"/>
      <protection locked="0"/>
    </xf>
    <xf numFmtId="8" fontId="11" fillId="0" borderId="45" xfId="0" applyNumberFormat="1" applyFont="1" applyFill="1" applyBorder="1" applyAlignment="1" applyProtection="1">
      <alignment horizontal="center" vertical="top"/>
      <protection locked="0"/>
    </xf>
    <xf numFmtId="8" fontId="11" fillId="0" borderId="46" xfId="0" applyNumberFormat="1" applyFont="1" applyFill="1" applyBorder="1" applyAlignment="1" applyProtection="1">
      <alignment horizontal="center" vertical="top"/>
      <protection locked="0"/>
    </xf>
    <xf numFmtId="8" fontId="11" fillId="0" borderId="4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0" fillId="0" borderId="1" xfId="0" applyBorder="1"/>
    <xf numFmtId="0" fontId="0" fillId="0" borderId="1" xfId="0" applyFill="1" applyBorder="1" applyProtection="1"/>
    <xf numFmtId="0" fontId="0" fillId="0" borderId="1" xfId="0" applyFill="1" applyBorder="1"/>
    <xf numFmtId="166" fontId="0" fillId="0" borderId="0" xfId="0" applyNumberFormat="1" applyFill="1" applyProtection="1"/>
    <xf numFmtId="0" fontId="0" fillId="5" borderId="1" xfId="0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166" fontId="0" fillId="4" borderId="1" xfId="0" applyNumberFormat="1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5" borderId="37" xfId="0" applyFill="1" applyBorder="1" applyProtection="1"/>
    <xf numFmtId="0" fontId="0" fillId="5" borderId="35" xfId="0" applyFill="1" applyBorder="1" applyProtection="1"/>
    <xf numFmtId="0" fontId="0" fillId="5" borderId="12" xfId="0" applyFill="1" applyBorder="1" applyProtection="1"/>
    <xf numFmtId="0" fontId="0" fillId="5" borderId="37" xfId="0" applyFill="1" applyBorder="1" applyAlignment="1" applyProtection="1">
      <alignment horizontal="left"/>
    </xf>
    <xf numFmtId="0" fontId="0" fillId="5" borderId="35" xfId="0" applyFill="1" applyBorder="1" applyAlignment="1" applyProtection="1">
      <alignment horizontal="left"/>
    </xf>
    <xf numFmtId="0" fontId="0" fillId="5" borderId="12" xfId="0" applyFill="1" applyBorder="1" applyAlignment="1" applyProtection="1">
      <alignment horizontal="left"/>
    </xf>
    <xf numFmtId="0" fontId="23" fillId="0" borderId="39" xfId="0" applyFont="1" applyBorder="1" applyAlignment="1" applyProtection="1">
      <alignment horizontal="center" vertical="top"/>
    </xf>
    <xf numFmtId="0" fontId="23" fillId="0" borderId="34" xfId="0" applyFont="1" applyBorder="1" applyAlignment="1" applyProtection="1">
      <alignment horizontal="center" vertical="top"/>
    </xf>
    <xf numFmtId="0" fontId="23" fillId="0" borderId="27" xfId="0" applyFont="1" applyBorder="1" applyAlignment="1" applyProtection="1">
      <alignment horizontal="center" vertical="top"/>
    </xf>
    <xf numFmtId="0" fontId="23" fillId="0" borderId="39" xfId="0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27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Insatisfaisant" xfId="1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50401_DiAs\TransversalDirection_99\GestionDirection\Cellule%20IS\Processus\GTcontr&#244;ler\GT%20contr&#244;ler%20CSS\Decompte%20recapitulatif%20Modele%20CSS_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 du service"/>
      <sheetName val="Charges de personnel"/>
      <sheetName val="Validation"/>
      <sheetName val="Coordonnées"/>
    </sheetNames>
    <sheetDataSet>
      <sheetData sheetId="0"/>
      <sheetData sheetId="1"/>
      <sheetData sheetId="2"/>
      <sheetData sheetId="3">
        <row r="1">
          <cell r="A1" t="str">
            <v>Agrément</v>
          </cell>
        </row>
        <row r="2">
          <cell r="A2">
            <v>4005</v>
          </cell>
        </row>
        <row r="3">
          <cell r="A3">
            <v>4013</v>
          </cell>
        </row>
        <row r="4">
          <cell r="A4">
            <v>4015</v>
          </cell>
        </row>
        <row r="5">
          <cell r="A5">
            <v>4016</v>
          </cell>
        </row>
        <row r="6">
          <cell r="A6">
            <v>4018</v>
          </cell>
        </row>
        <row r="7">
          <cell r="A7">
            <v>4022</v>
          </cell>
        </row>
        <row r="8">
          <cell r="A8">
            <v>4032</v>
          </cell>
        </row>
        <row r="9">
          <cell r="A9">
            <v>4034</v>
          </cell>
        </row>
        <row r="10">
          <cell r="A10">
            <v>4042</v>
          </cell>
        </row>
        <row r="11">
          <cell r="A11">
            <v>4043</v>
          </cell>
        </row>
        <row r="12">
          <cell r="A12">
            <v>4045</v>
          </cell>
        </row>
        <row r="13">
          <cell r="A13">
            <v>4053</v>
          </cell>
        </row>
        <row r="14">
          <cell r="A14">
            <v>4057</v>
          </cell>
        </row>
        <row r="15">
          <cell r="A15">
            <v>4059</v>
          </cell>
        </row>
        <row r="16">
          <cell r="A16">
            <v>4063</v>
          </cell>
        </row>
        <row r="17">
          <cell r="A17">
            <v>4064</v>
          </cell>
        </row>
        <row r="18">
          <cell r="A18">
            <v>4065</v>
          </cell>
        </row>
        <row r="19">
          <cell r="A19">
            <v>4067</v>
          </cell>
        </row>
        <row r="20">
          <cell r="A20">
            <v>4068</v>
          </cell>
        </row>
        <row r="21">
          <cell r="A21">
            <v>4069</v>
          </cell>
        </row>
        <row r="22">
          <cell r="A22">
            <v>4070</v>
          </cell>
        </row>
        <row r="23">
          <cell r="A23">
            <v>4071</v>
          </cell>
        </row>
        <row r="24">
          <cell r="A24">
            <v>4072</v>
          </cell>
        </row>
        <row r="25">
          <cell r="A25">
            <v>4073</v>
          </cell>
        </row>
        <row r="26">
          <cell r="A26">
            <v>4074</v>
          </cell>
        </row>
        <row r="27">
          <cell r="A27">
            <v>4075</v>
          </cell>
        </row>
        <row r="28">
          <cell r="A28">
            <v>4076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1:H28"/>
  <sheetViews>
    <sheetView zoomScaleNormal="100" workbookViewId="0">
      <selection activeCell="I20" sqref="I20"/>
    </sheetView>
  </sheetViews>
  <sheetFormatPr baseColWidth="10" defaultColWidth="11.44140625" defaultRowHeight="14.4"/>
  <cols>
    <col min="1" max="1" width="13.88671875" style="91" customWidth="1"/>
    <col min="2" max="3" width="11.44140625" style="91"/>
    <col min="4" max="4" width="24.109375" style="91" customWidth="1"/>
    <col min="5" max="16384" width="11.44140625" style="91"/>
  </cols>
  <sheetData>
    <row r="1" spans="1:8">
      <c r="A1" s="90" t="s">
        <v>156</v>
      </c>
    </row>
    <row r="3" spans="1:8">
      <c r="A3" s="91" t="s">
        <v>0</v>
      </c>
    </row>
    <row r="4" spans="1:8">
      <c r="A4" s="91" t="s">
        <v>154</v>
      </c>
    </row>
    <row r="5" spans="1:8">
      <c r="A5" s="91" t="s">
        <v>145</v>
      </c>
    </row>
    <row r="6" spans="1:8">
      <c r="A6" s="91" t="s">
        <v>155</v>
      </c>
    </row>
    <row r="7" spans="1:8">
      <c r="A7" s="91" t="s">
        <v>117</v>
      </c>
      <c r="C7" s="91" t="s">
        <v>148</v>
      </c>
    </row>
    <row r="8" spans="1:8">
      <c r="A8" s="91" t="s">
        <v>118</v>
      </c>
      <c r="C8" s="91" t="s">
        <v>157</v>
      </c>
    </row>
    <row r="10" spans="1:8">
      <c r="A10" s="91" t="s">
        <v>149</v>
      </c>
    </row>
    <row r="11" spans="1:8">
      <c r="A11" s="91" t="s">
        <v>146</v>
      </c>
      <c r="C11" s="168">
        <v>2016</v>
      </c>
    </row>
    <row r="13" spans="1:8">
      <c r="A13" s="90" t="s">
        <v>16</v>
      </c>
    </row>
    <row r="14" spans="1:8">
      <c r="A14" s="90"/>
    </row>
    <row r="15" spans="1:8">
      <c r="A15" s="91" t="s">
        <v>151</v>
      </c>
      <c r="B15" s="171"/>
      <c r="C15" s="172"/>
      <c r="D15" s="172"/>
      <c r="E15" s="172"/>
      <c r="F15" s="172"/>
      <c r="G15" s="173"/>
    </row>
    <row r="16" spans="1:8">
      <c r="A16" s="91" t="s">
        <v>152</v>
      </c>
      <c r="B16" s="174" t="str">
        <f>IF($B$15&lt;&gt;"",LOOKUP($B$15,COORD!$A$2:$A$101,COORD!$B$2:$B$101),"")</f>
        <v/>
      </c>
      <c r="C16" s="175"/>
      <c r="D16" s="175"/>
      <c r="E16" s="175"/>
      <c r="F16" s="175"/>
      <c r="G16" s="176"/>
      <c r="H16" s="92"/>
    </row>
    <row r="17" spans="1:8">
      <c r="A17" s="91" t="s">
        <v>153</v>
      </c>
      <c r="B17" s="177" t="str">
        <f>IF($B$15&lt;&gt;"",LOOKUP($B$15,COORD!$A$2:$A$101,COORD!$C$2:$C$101),"")</f>
        <v/>
      </c>
      <c r="C17" s="178"/>
      <c r="D17" s="178"/>
      <c r="E17" s="178"/>
      <c r="F17" s="178"/>
      <c r="G17" s="179"/>
      <c r="H17" s="92"/>
    </row>
    <row r="18" spans="1:8">
      <c r="A18" s="91" t="s">
        <v>150</v>
      </c>
      <c r="B18" s="174"/>
      <c r="C18" s="175"/>
      <c r="D18" s="175"/>
      <c r="E18" s="175"/>
      <c r="F18" s="175"/>
      <c r="G18" s="176"/>
      <c r="H18" s="92"/>
    </row>
    <row r="19" spans="1:8">
      <c r="A19" s="91" t="s">
        <v>1</v>
      </c>
      <c r="D19" s="167" t="str">
        <f>IF($B$15&lt;&gt;"",LOOKUP($B$15,COORD!$A$2:$A$101,COORD!$E$2:$E$101),"")</f>
        <v/>
      </c>
    </row>
    <row r="20" spans="1:8">
      <c r="A20" s="91" t="s">
        <v>2</v>
      </c>
      <c r="D20" s="169"/>
    </row>
    <row r="21" spans="1:8">
      <c r="A21" s="91" t="s">
        <v>3</v>
      </c>
      <c r="D21" s="169"/>
    </row>
    <row r="23" spans="1:8">
      <c r="A23" s="90" t="s">
        <v>15</v>
      </c>
    </row>
    <row r="24" spans="1:8">
      <c r="A24" s="91" t="s">
        <v>140</v>
      </c>
      <c r="D24" s="91" t="s">
        <v>191</v>
      </c>
    </row>
    <row r="25" spans="1:8">
      <c r="A25" s="91" t="s">
        <v>4</v>
      </c>
      <c r="D25" s="168"/>
    </row>
    <row r="26" spans="1:8">
      <c r="A26" s="91" t="s">
        <v>5</v>
      </c>
      <c r="D26" s="170">
        <v>40000</v>
      </c>
    </row>
    <row r="27" spans="1:8">
      <c r="A27" s="91" t="s">
        <v>182</v>
      </c>
      <c r="D27" s="166">
        <f>'Frais de personnel MAEC'!V28+'Frais de fonctionnement MAEC'!G101+'Frais d''amortissements MAEC'!J42-'Frais de fonctionnement MAEC'!C111+'Frais de personnel Antenne'!V28+'Frais de fonctionnement Antenne'!G101</f>
        <v>24803.360000000001</v>
      </c>
    </row>
    <row r="28" spans="1:8">
      <c r="D28" s="92"/>
    </row>
  </sheetData>
  <sheetProtection password="DAC5" sheet="1" objects="1" scenarios="1"/>
  <mergeCells count="4">
    <mergeCell ref="B15:G15"/>
    <mergeCell ref="B16:G16"/>
    <mergeCell ref="B17:G17"/>
    <mergeCell ref="B18:G18"/>
  </mergeCells>
  <dataValidations count="1">
    <dataValidation type="list" allowBlank="1" showInputMessage="1" showErrorMessage="1" sqref="B15:G15">
      <formula1>COORD!$A$2:$A$101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&amp;L&amp;"-,Gras"&amp;UDécompte récapitulatif pour les maisons arc-en-ciel  -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7"/>
  <dimension ref="A1:E5"/>
  <sheetViews>
    <sheetView workbookViewId="0">
      <selection activeCell="D5" sqref="D5"/>
    </sheetView>
  </sheetViews>
  <sheetFormatPr baseColWidth="10" defaultRowHeight="14.4"/>
  <cols>
    <col min="3" max="3" width="16.109375" bestFit="1" customWidth="1"/>
    <col min="4" max="4" width="21.6640625" bestFit="1" customWidth="1"/>
    <col min="5" max="5" width="24.44140625" bestFit="1" customWidth="1"/>
  </cols>
  <sheetData>
    <row r="1" spans="1:5">
      <c r="A1" s="23" t="s">
        <v>17</v>
      </c>
      <c r="B1" s="23" t="s">
        <v>78</v>
      </c>
      <c r="C1" s="25" t="s">
        <v>81</v>
      </c>
      <c r="D1" s="25" t="s">
        <v>87</v>
      </c>
      <c r="E1" s="25" t="s">
        <v>112</v>
      </c>
    </row>
    <row r="2" spans="1:5">
      <c r="A2" s="20" t="s">
        <v>77</v>
      </c>
      <c r="B2" s="26" t="s">
        <v>79</v>
      </c>
      <c r="C2" s="22" t="s">
        <v>82</v>
      </c>
      <c r="D2" s="22" t="s">
        <v>88</v>
      </c>
      <c r="E2" s="22" t="s">
        <v>113</v>
      </c>
    </row>
    <row r="3" spans="1:5">
      <c r="A3" s="21" t="s">
        <v>76</v>
      </c>
      <c r="B3" s="24" t="s">
        <v>80</v>
      </c>
      <c r="C3" s="16" t="s">
        <v>83</v>
      </c>
      <c r="D3" s="18" t="s">
        <v>89</v>
      </c>
      <c r="E3" s="16" t="s">
        <v>114</v>
      </c>
    </row>
    <row r="4" spans="1:5">
      <c r="C4" s="18" t="s">
        <v>84</v>
      </c>
      <c r="D4" s="19" t="s">
        <v>139</v>
      </c>
      <c r="E4" s="16" t="s">
        <v>115</v>
      </c>
    </row>
    <row r="5" spans="1:5">
      <c r="C5" s="19" t="s">
        <v>74</v>
      </c>
      <c r="E5" s="17" t="s">
        <v>116</v>
      </c>
    </row>
  </sheetData>
  <sheetProtection password="CBEB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>
    <tabColor rgb="FF00B050"/>
    <pageSetUpPr fitToPage="1"/>
  </sheetPr>
  <dimension ref="A1:W28"/>
  <sheetViews>
    <sheetView tabSelected="1" zoomScaleNormal="100" workbookViewId="0">
      <selection activeCell="A3" sqref="A3"/>
    </sheetView>
  </sheetViews>
  <sheetFormatPr baseColWidth="10" defaultColWidth="11.44140625" defaultRowHeight="14.4"/>
  <cols>
    <col min="1" max="1" width="23.44140625" style="103" customWidth="1"/>
    <col min="2" max="6" width="15.5546875" style="104" customWidth="1"/>
    <col min="7" max="7" width="15.5546875" style="105" customWidth="1"/>
    <col min="8" max="8" width="14.5546875" style="104" bestFit="1" customWidth="1"/>
    <col min="9" max="11" width="14.5546875" style="104" customWidth="1"/>
    <col min="12" max="12" width="16" style="104" customWidth="1"/>
    <col min="13" max="13" width="17.44140625" style="104" customWidth="1"/>
    <col min="14" max="14" width="13" style="104" customWidth="1"/>
    <col min="15" max="15" width="13.5546875" style="104" bestFit="1" customWidth="1"/>
    <col min="16" max="16" width="13.5546875" style="104" customWidth="1"/>
    <col min="17" max="19" width="11.44140625" style="91"/>
    <col min="20" max="21" width="13.88671875" style="91" customWidth="1"/>
    <col min="22" max="22" width="18.33203125" style="91" customWidth="1"/>
    <col min="23" max="23" width="36.88671875" style="91" customWidth="1"/>
    <col min="24" max="16384" width="11.44140625" style="91"/>
  </cols>
  <sheetData>
    <row r="1" spans="1:23" ht="15" thickBot="1">
      <c r="A1" s="180" t="s">
        <v>176</v>
      </c>
      <c r="B1" s="181"/>
      <c r="C1" s="181"/>
      <c r="D1" s="181"/>
      <c r="E1" s="181"/>
      <c r="F1" s="181"/>
      <c r="G1" s="182"/>
      <c r="H1" s="180" t="s">
        <v>177</v>
      </c>
      <c r="I1" s="181"/>
      <c r="J1" s="181"/>
      <c r="K1" s="181"/>
      <c r="L1" s="181"/>
      <c r="M1" s="181"/>
      <c r="N1" s="181"/>
      <c r="O1" s="181"/>
      <c r="P1" s="182"/>
      <c r="Q1" s="183" t="s">
        <v>178</v>
      </c>
      <c r="R1" s="184"/>
      <c r="S1" s="184"/>
      <c r="T1" s="185"/>
      <c r="U1" s="183" t="s">
        <v>181</v>
      </c>
      <c r="V1" s="185"/>
      <c r="W1" s="186" t="s">
        <v>141</v>
      </c>
    </row>
    <row r="2" spans="1:23" ht="49.5" customHeight="1" thickBot="1">
      <c r="A2" s="93" t="s">
        <v>72</v>
      </c>
      <c r="B2" s="94" t="s">
        <v>12</v>
      </c>
      <c r="C2" s="94" t="s">
        <v>13</v>
      </c>
      <c r="D2" s="94" t="s">
        <v>14</v>
      </c>
      <c r="E2" s="95" t="s">
        <v>160</v>
      </c>
      <c r="F2" s="95" t="s">
        <v>161</v>
      </c>
      <c r="G2" s="95" t="s">
        <v>158</v>
      </c>
      <c r="H2" s="96" t="s">
        <v>159</v>
      </c>
      <c r="I2" s="97" t="s">
        <v>162</v>
      </c>
      <c r="J2" s="97" t="s">
        <v>163</v>
      </c>
      <c r="K2" s="97" t="s">
        <v>164</v>
      </c>
      <c r="L2" s="97" t="s">
        <v>165</v>
      </c>
      <c r="M2" s="97" t="s">
        <v>135</v>
      </c>
      <c r="N2" s="97" t="s">
        <v>136</v>
      </c>
      <c r="O2" s="97" t="s">
        <v>137</v>
      </c>
      <c r="P2" s="98" t="s">
        <v>142</v>
      </c>
      <c r="Q2" s="93" t="s">
        <v>134</v>
      </c>
      <c r="R2" s="94" t="s">
        <v>82</v>
      </c>
      <c r="S2" s="94" t="s">
        <v>84</v>
      </c>
      <c r="T2" s="99" t="s">
        <v>166</v>
      </c>
      <c r="U2" s="63" t="s">
        <v>179</v>
      </c>
      <c r="V2" s="63" t="s">
        <v>180</v>
      </c>
      <c r="W2" s="187"/>
    </row>
    <row r="3" spans="1:23">
      <c r="A3" s="100" t="s">
        <v>68</v>
      </c>
      <c r="B3" s="30" t="s">
        <v>209</v>
      </c>
      <c r="C3" s="30" t="s">
        <v>210</v>
      </c>
      <c r="D3" s="30" t="s">
        <v>211</v>
      </c>
      <c r="E3" s="33">
        <v>42370</v>
      </c>
      <c r="F3" s="33" t="s">
        <v>213</v>
      </c>
      <c r="G3" s="32" t="s">
        <v>212</v>
      </c>
      <c r="H3" s="53">
        <v>26981.46</v>
      </c>
      <c r="I3" s="49">
        <v>851.2</v>
      </c>
      <c r="J3" s="49">
        <v>1964.48</v>
      </c>
      <c r="K3" s="49">
        <v>0</v>
      </c>
      <c r="L3" s="49">
        <v>3804.15</v>
      </c>
      <c r="M3" s="49">
        <v>345.15</v>
      </c>
      <c r="N3" s="49">
        <v>56.29</v>
      </c>
      <c r="O3" s="49">
        <v>542.5</v>
      </c>
      <c r="P3" s="57">
        <v>128.30000000000001</v>
      </c>
      <c r="Q3" s="59">
        <v>0</v>
      </c>
      <c r="R3" s="50">
        <v>12345</v>
      </c>
      <c r="S3" s="50">
        <v>0</v>
      </c>
      <c r="T3" s="54">
        <v>0</v>
      </c>
      <c r="U3" s="64">
        <f>H3+I3+J3+K3+L3+M3+N3+O3+P3-Q3-R3-S3-T3</f>
        <v>22328.530000000006</v>
      </c>
      <c r="V3" s="61">
        <v>22328.53</v>
      </c>
      <c r="W3" s="43"/>
    </row>
    <row r="4" spans="1:23">
      <c r="A4" s="101" t="s">
        <v>69</v>
      </c>
      <c r="B4" s="30"/>
      <c r="C4" s="30"/>
      <c r="D4" s="30"/>
      <c r="E4" s="33"/>
      <c r="F4" s="33"/>
      <c r="G4" s="32"/>
      <c r="H4" s="53"/>
      <c r="I4" s="49"/>
      <c r="J4" s="49"/>
      <c r="K4" s="49"/>
      <c r="L4" s="49"/>
      <c r="M4" s="49"/>
      <c r="N4" s="49"/>
      <c r="O4" s="49"/>
      <c r="P4" s="57"/>
      <c r="Q4" s="59"/>
      <c r="R4" s="50"/>
      <c r="S4" s="50"/>
      <c r="T4" s="54"/>
      <c r="U4" s="65">
        <f t="shared" ref="U4:U27" si="0">H4+I4+J4+K4+L4+M4+N4+O4+P4-Q4-R4-S4-T4</f>
        <v>0</v>
      </c>
      <c r="V4" s="61"/>
      <c r="W4" s="43"/>
    </row>
    <row r="5" spans="1:23">
      <c r="A5" s="101" t="s">
        <v>70</v>
      </c>
      <c r="B5" s="30"/>
      <c r="C5" s="30"/>
      <c r="D5" s="30"/>
      <c r="E5" s="33"/>
      <c r="F5" s="33"/>
      <c r="G5" s="32"/>
      <c r="H5" s="53"/>
      <c r="I5" s="49"/>
      <c r="J5" s="49"/>
      <c r="K5" s="49"/>
      <c r="L5" s="49"/>
      <c r="M5" s="49"/>
      <c r="N5" s="49"/>
      <c r="O5" s="49"/>
      <c r="P5" s="57"/>
      <c r="Q5" s="59"/>
      <c r="R5" s="50"/>
      <c r="S5" s="50"/>
      <c r="T5" s="54"/>
      <c r="U5" s="65">
        <f t="shared" si="0"/>
        <v>0</v>
      </c>
      <c r="V5" s="61"/>
      <c r="W5" s="43"/>
    </row>
    <row r="6" spans="1:23">
      <c r="A6" s="101" t="s">
        <v>71</v>
      </c>
      <c r="B6" s="30"/>
      <c r="C6" s="30"/>
      <c r="D6" s="30"/>
      <c r="E6" s="33"/>
      <c r="F6" s="33"/>
      <c r="G6" s="32"/>
      <c r="H6" s="53"/>
      <c r="I6" s="49"/>
      <c r="J6" s="49"/>
      <c r="K6" s="49"/>
      <c r="L6" s="49"/>
      <c r="M6" s="49"/>
      <c r="N6" s="49"/>
      <c r="O6" s="49"/>
      <c r="P6" s="57"/>
      <c r="Q6" s="59"/>
      <c r="R6" s="50"/>
      <c r="S6" s="50"/>
      <c r="T6" s="54"/>
      <c r="U6" s="65">
        <f t="shared" si="0"/>
        <v>0</v>
      </c>
      <c r="V6" s="61"/>
      <c r="W6" s="43"/>
    </row>
    <row r="7" spans="1:23">
      <c r="A7" s="101" t="s">
        <v>91</v>
      </c>
      <c r="B7" s="30"/>
      <c r="C7" s="30"/>
      <c r="D7" s="30"/>
      <c r="E7" s="33"/>
      <c r="F7" s="33"/>
      <c r="G7" s="32"/>
      <c r="H7" s="53"/>
      <c r="I7" s="49"/>
      <c r="J7" s="49"/>
      <c r="K7" s="49"/>
      <c r="L7" s="49"/>
      <c r="M7" s="49"/>
      <c r="N7" s="49"/>
      <c r="O7" s="49"/>
      <c r="P7" s="57"/>
      <c r="Q7" s="59"/>
      <c r="R7" s="50"/>
      <c r="S7" s="50"/>
      <c r="T7" s="54"/>
      <c r="U7" s="65">
        <f t="shared" si="0"/>
        <v>0</v>
      </c>
      <c r="V7" s="61"/>
      <c r="W7" s="43"/>
    </row>
    <row r="8" spans="1:23">
      <c r="A8" s="101" t="s">
        <v>92</v>
      </c>
      <c r="B8" s="30"/>
      <c r="C8" s="30"/>
      <c r="D8" s="30"/>
      <c r="E8" s="33"/>
      <c r="F8" s="33"/>
      <c r="G8" s="32"/>
      <c r="H8" s="53"/>
      <c r="I8" s="49"/>
      <c r="J8" s="49"/>
      <c r="K8" s="49"/>
      <c r="L8" s="49"/>
      <c r="M8" s="49"/>
      <c r="N8" s="49"/>
      <c r="O8" s="49"/>
      <c r="P8" s="57"/>
      <c r="Q8" s="59"/>
      <c r="R8" s="50"/>
      <c r="S8" s="50"/>
      <c r="T8" s="54"/>
      <c r="U8" s="65">
        <f t="shared" si="0"/>
        <v>0</v>
      </c>
      <c r="V8" s="61"/>
      <c r="W8" s="43"/>
    </row>
    <row r="9" spans="1:23">
      <c r="A9" s="101" t="s">
        <v>93</v>
      </c>
      <c r="B9" s="30"/>
      <c r="C9" s="30"/>
      <c r="D9" s="30"/>
      <c r="E9" s="33"/>
      <c r="F9" s="33"/>
      <c r="G9" s="32"/>
      <c r="H9" s="53"/>
      <c r="I9" s="49"/>
      <c r="J9" s="49"/>
      <c r="K9" s="49"/>
      <c r="L9" s="49"/>
      <c r="M9" s="49"/>
      <c r="N9" s="49"/>
      <c r="O9" s="49"/>
      <c r="P9" s="57"/>
      <c r="Q9" s="59"/>
      <c r="R9" s="50"/>
      <c r="S9" s="50"/>
      <c r="T9" s="54"/>
      <c r="U9" s="65">
        <f t="shared" si="0"/>
        <v>0</v>
      </c>
      <c r="V9" s="61"/>
      <c r="W9" s="43"/>
    </row>
    <row r="10" spans="1:23">
      <c r="A10" s="101" t="s">
        <v>94</v>
      </c>
      <c r="B10" s="30"/>
      <c r="C10" s="30"/>
      <c r="D10" s="30"/>
      <c r="E10" s="33"/>
      <c r="F10" s="33"/>
      <c r="G10" s="32"/>
      <c r="H10" s="53"/>
      <c r="I10" s="49"/>
      <c r="J10" s="49"/>
      <c r="K10" s="49"/>
      <c r="L10" s="49"/>
      <c r="M10" s="49"/>
      <c r="N10" s="49"/>
      <c r="O10" s="49"/>
      <c r="P10" s="57"/>
      <c r="Q10" s="59"/>
      <c r="R10" s="50"/>
      <c r="S10" s="50"/>
      <c r="T10" s="54"/>
      <c r="U10" s="65">
        <f t="shared" si="0"/>
        <v>0</v>
      </c>
      <c r="V10" s="61"/>
      <c r="W10" s="43"/>
    </row>
    <row r="11" spans="1:23">
      <c r="A11" s="101" t="s">
        <v>95</v>
      </c>
      <c r="B11" s="30"/>
      <c r="C11" s="30"/>
      <c r="D11" s="30"/>
      <c r="E11" s="33"/>
      <c r="F11" s="33"/>
      <c r="G11" s="32"/>
      <c r="H11" s="53"/>
      <c r="I11" s="49"/>
      <c r="J11" s="49"/>
      <c r="K11" s="49"/>
      <c r="L11" s="49"/>
      <c r="M11" s="49"/>
      <c r="N11" s="49"/>
      <c r="O11" s="49"/>
      <c r="P11" s="57"/>
      <c r="Q11" s="59"/>
      <c r="R11" s="50"/>
      <c r="S11" s="50"/>
      <c r="T11" s="54"/>
      <c r="U11" s="65">
        <f t="shared" si="0"/>
        <v>0</v>
      </c>
      <c r="V11" s="61"/>
      <c r="W11" s="43"/>
    </row>
    <row r="12" spans="1:23">
      <c r="A12" s="101" t="s">
        <v>96</v>
      </c>
      <c r="B12" s="30"/>
      <c r="C12" s="30"/>
      <c r="D12" s="30"/>
      <c r="E12" s="33"/>
      <c r="F12" s="33"/>
      <c r="G12" s="32"/>
      <c r="H12" s="53"/>
      <c r="I12" s="49"/>
      <c r="J12" s="49"/>
      <c r="K12" s="49"/>
      <c r="L12" s="49"/>
      <c r="M12" s="49"/>
      <c r="N12" s="49"/>
      <c r="O12" s="49"/>
      <c r="P12" s="57"/>
      <c r="Q12" s="59"/>
      <c r="R12" s="50"/>
      <c r="S12" s="50"/>
      <c r="T12" s="54"/>
      <c r="U12" s="65">
        <f t="shared" si="0"/>
        <v>0</v>
      </c>
      <c r="V12" s="61"/>
      <c r="W12" s="43"/>
    </row>
    <row r="13" spans="1:23">
      <c r="A13" s="101" t="s">
        <v>97</v>
      </c>
      <c r="B13" s="30"/>
      <c r="C13" s="30"/>
      <c r="D13" s="30"/>
      <c r="E13" s="33"/>
      <c r="F13" s="33"/>
      <c r="G13" s="32"/>
      <c r="H13" s="53"/>
      <c r="I13" s="49"/>
      <c r="J13" s="49"/>
      <c r="K13" s="49"/>
      <c r="L13" s="49"/>
      <c r="M13" s="49"/>
      <c r="N13" s="49"/>
      <c r="O13" s="49"/>
      <c r="P13" s="57"/>
      <c r="Q13" s="59"/>
      <c r="R13" s="50"/>
      <c r="S13" s="50"/>
      <c r="T13" s="54"/>
      <c r="U13" s="65">
        <f t="shared" si="0"/>
        <v>0</v>
      </c>
      <c r="V13" s="61"/>
      <c r="W13" s="43"/>
    </row>
    <row r="14" spans="1:23">
      <c r="A14" s="101" t="s">
        <v>98</v>
      </c>
      <c r="B14" s="30"/>
      <c r="C14" s="30"/>
      <c r="D14" s="30"/>
      <c r="E14" s="33"/>
      <c r="F14" s="33"/>
      <c r="G14" s="32"/>
      <c r="H14" s="53"/>
      <c r="I14" s="49"/>
      <c r="J14" s="49"/>
      <c r="K14" s="49"/>
      <c r="L14" s="49"/>
      <c r="M14" s="49"/>
      <c r="N14" s="49"/>
      <c r="O14" s="49"/>
      <c r="P14" s="57"/>
      <c r="Q14" s="59"/>
      <c r="R14" s="50"/>
      <c r="S14" s="50"/>
      <c r="T14" s="54"/>
      <c r="U14" s="65">
        <f t="shared" si="0"/>
        <v>0</v>
      </c>
      <c r="V14" s="61"/>
      <c r="W14" s="43"/>
    </row>
    <row r="15" spans="1:23">
      <c r="A15" s="101" t="s">
        <v>99</v>
      </c>
      <c r="B15" s="30"/>
      <c r="C15" s="30"/>
      <c r="D15" s="30"/>
      <c r="E15" s="33"/>
      <c r="F15" s="33"/>
      <c r="G15" s="32"/>
      <c r="H15" s="53"/>
      <c r="I15" s="49"/>
      <c r="J15" s="49"/>
      <c r="K15" s="49"/>
      <c r="L15" s="49"/>
      <c r="M15" s="49"/>
      <c r="N15" s="49"/>
      <c r="O15" s="49"/>
      <c r="P15" s="57"/>
      <c r="Q15" s="59"/>
      <c r="R15" s="50"/>
      <c r="S15" s="50"/>
      <c r="T15" s="54"/>
      <c r="U15" s="65">
        <f>H15+I15+J15+K15+L15+M15+N15+O15+P15-Q15-R15-S15-T15</f>
        <v>0</v>
      </c>
      <c r="V15" s="61"/>
      <c r="W15" s="43"/>
    </row>
    <row r="16" spans="1:23">
      <c r="A16" s="101" t="s">
        <v>100</v>
      </c>
      <c r="B16" s="30"/>
      <c r="C16" s="30"/>
      <c r="D16" s="30"/>
      <c r="E16" s="33"/>
      <c r="F16" s="33"/>
      <c r="G16" s="32"/>
      <c r="H16" s="53"/>
      <c r="I16" s="49"/>
      <c r="J16" s="49"/>
      <c r="K16" s="49"/>
      <c r="L16" s="49"/>
      <c r="M16" s="49"/>
      <c r="N16" s="49"/>
      <c r="O16" s="49"/>
      <c r="P16" s="57"/>
      <c r="Q16" s="59"/>
      <c r="R16" s="50"/>
      <c r="S16" s="50"/>
      <c r="T16" s="54"/>
      <c r="U16" s="65">
        <f t="shared" si="0"/>
        <v>0</v>
      </c>
      <c r="V16" s="61"/>
      <c r="W16" s="43"/>
    </row>
    <row r="17" spans="1:23">
      <c r="A17" s="101" t="s">
        <v>101</v>
      </c>
      <c r="B17" s="30"/>
      <c r="C17" s="30"/>
      <c r="D17" s="30"/>
      <c r="E17" s="33"/>
      <c r="F17" s="33"/>
      <c r="G17" s="32"/>
      <c r="H17" s="53"/>
      <c r="I17" s="49"/>
      <c r="J17" s="49"/>
      <c r="K17" s="49"/>
      <c r="L17" s="49"/>
      <c r="M17" s="49"/>
      <c r="N17" s="49"/>
      <c r="O17" s="49"/>
      <c r="P17" s="57"/>
      <c r="Q17" s="59"/>
      <c r="R17" s="50"/>
      <c r="S17" s="50"/>
      <c r="T17" s="54"/>
      <c r="U17" s="65">
        <f t="shared" si="0"/>
        <v>0</v>
      </c>
      <c r="V17" s="61"/>
      <c r="W17" s="43"/>
    </row>
    <row r="18" spans="1:23">
      <c r="A18" s="101" t="s">
        <v>102</v>
      </c>
      <c r="B18" s="30"/>
      <c r="C18" s="30"/>
      <c r="D18" s="30"/>
      <c r="E18" s="33"/>
      <c r="F18" s="33"/>
      <c r="G18" s="32"/>
      <c r="H18" s="53"/>
      <c r="I18" s="49"/>
      <c r="J18" s="49"/>
      <c r="K18" s="49"/>
      <c r="L18" s="49"/>
      <c r="M18" s="49"/>
      <c r="N18" s="49"/>
      <c r="O18" s="49"/>
      <c r="P18" s="57"/>
      <c r="Q18" s="59"/>
      <c r="R18" s="50"/>
      <c r="S18" s="50"/>
      <c r="T18" s="54"/>
      <c r="U18" s="65">
        <f t="shared" si="0"/>
        <v>0</v>
      </c>
      <c r="V18" s="61"/>
      <c r="W18" s="43"/>
    </row>
    <row r="19" spans="1:23">
      <c r="A19" s="101" t="s">
        <v>103</v>
      </c>
      <c r="B19" s="30"/>
      <c r="C19" s="30"/>
      <c r="D19" s="30"/>
      <c r="E19" s="33"/>
      <c r="F19" s="33"/>
      <c r="G19" s="32"/>
      <c r="H19" s="53"/>
      <c r="I19" s="49"/>
      <c r="J19" s="49"/>
      <c r="K19" s="49"/>
      <c r="L19" s="49"/>
      <c r="M19" s="49"/>
      <c r="N19" s="49"/>
      <c r="O19" s="49"/>
      <c r="P19" s="57"/>
      <c r="Q19" s="59"/>
      <c r="R19" s="50"/>
      <c r="S19" s="50"/>
      <c r="T19" s="54"/>
      <c r="U19" s="65">
        <f t="shared" si="0"/>
        <v>0</v>
      </c>
      <c r="V19" s="61"/>
      <c r="W19" s="43"/>
    </row>
    <row r="20" spans="1:23">
      <c r="A20" s="101" t="s">
        <v>104</v>
      </c>
      <c r="B20" s="30"/>
      <c r="C20" s="30"/>
      <c r="D20" s="30"/>
      <c r="E20" s="33"/>
      <c r="F20" s="33"/>
      <c r="G20" s="32"/>
      <c r="H20" s="53"/>
      <c r="I20" s="49"/>
      <c r="J20" s="49"/>
      <c r="K20" s="49"/>
      <c r="L20" s="49"/>
      <c r="M20" s="49"/>
      <c r="N20" s="49"/>
      <c r="O20" s="49"/>
      <c r="P20" s="57"/>
      <c r="Q20" s="59"/>
      <c r="R20" s="50"/>
      <c r="S20" s="50"/>
      <c r="T20" s="54"/>
      <c r="U20" s="65">
        <f t="shared" si="0"/>
        <v>0</v>
      </c>
      <c r="V20" s="61"/>
      <c r="W20" s="43"/>
    </row>
    <row r="21" spans="1:23">
      <c r="A21" s="101" t="s">
        <v>105</v>
      </c>
      <c r="B21" s="30"/>
      <c r="C21" s="30"/>
      <c r="D21" s="30"/>
      <c r="E21" s="33"/>
      <c r="F21" s="33"/>
      <c r="G21" s="32"/>
      <c r="H21" s="53"/>
      <c r="I21" s="49"/>
      <c r="J21" s="49"/>
      <c r="K21" s="49"/>
      <c r="L21" s="49"/>
      <c r="M21" s="49"/>
      <c r="N21" s="49"/>
      <c r="O21" s="49"/>
      <c r="P21" s="57"/>
      <c r="Q21" s="59"/>
      <c r="R21" s="50"/>
      <c r="S21" s="50"/>
      <c r="T21" s="54"/>
      <c r="U21" s="65">
        <f t="shared" si="0"/>
        <v>0</v>
      </c>
      <c r="V21" s="61"/>
      <c r="W21" s="43"/>
    </row>
    <row r="22" spans="1:23">
      <c r="A22" s="101" t="s">
        <v>106</v>
      </c>
      <c r="B22" s="30"/>
      <c r="C22" s="30"/>
      <c r="D22" s="30"/>
      <c r="E22" s="33"/>
      <c r="F22" s="33"/>
      <c r="G22" s="32"/>
      <c r="H22" s="53"/>
      <c r="I22" s="49"/>
      <c r="J22" s="49"/>
      <c r="K22" s="49"/>
      <c r="L22" s="49"/>
      <c r="M22" s="49"/>
      <c r="N22" s="49"/>
      <c r="O22" s="49"/>
      <c r="P22" s="57"/>
      <c r="Q22" s="59"/>
      <c r="R22" s="50"/>
      <c r="S22" s="50"/>
      <c r="T22" s="54"/>
      <c r="U22" s="65">
        <f t="shared" si="0"/>
        <v>0</v>
      </c>
      <c r="V22" s="61"/>
      <c r="W22" s="43"/>
    </row>
    <row r="23" spans="1:23">
      <c r="A23" s="101" t="s">
        <v>107</v>
      </c>
      <c r="B23" s="30"/>
      <c r="C23" s="30"/>
      <c r="D23" s="30"/>
      <c r="E23" s="33"/>
      <c r="F23" s="33"/>
      <c r="G23" s="32"/>
      <c r="H23" s="53"/>
      <c r="I23" s="49"/>
      <c r="J23" s="49"/>
      <c r="K23" s="49"/>
      <c r="L23" s="49"/>
      <c r="M23" s="49"/>
      <c r="N23" s="49"/>
      <c r="O23" s="49"/>
      <c r="P23" s="57"/>
      <c r="Q23" s="59"/>
      <c r="R23" s="50"/>
      <c r="S23" s="50"/>
      <c r="T23" s="54"/>
      <c r="U23" s="65">
        <f t="shared" si="0"/>
        <v>0</v>
      </c>
      <c r="V23" s="61"/>
      <c r="W23" s="43"/>
    </row>
    <row r="24" spans="1:23">
      <c r="A24" s="101" t="s">
        <v>108</v>
      </c>
      <c r="B24" s="30"/>
      <c r="C24" s="30"/>
      <c r="D24" s="30"/>
      <c r="E24" s="33"/>
      <c r="F24" s="33"/>
      <c r="G24" s="32"/>
      <c r="H24" s="53"/>
      <c r="I24" s="49"/>
      <c r="J24" s="49"/>
      <c r="K24" s="49"/>
      <c r="L24" s="49"/>
      <c r="M24" s="49"/>
      <c r="N24" s="49"/>
      <c r="O24" s="49"/>
      <c r="P24" s="57"/>
      <c r="Q24" s="59"/>
      <c r="R24" s="50"/>
      <c r="S24" s="50"/>
      <c r="T24" s="54"/>
      <c r="U24" s="65">
        <f t="shared" si="0"/>
        <v>0</v>
      </c>
      <c r="V24" s="61"/>
      <c r="W24" s="43"/>
    </row>
    <row r="25" spans="1:23">
      <c r="A25" s="101" t="s">
        <v>109</v>
      </c>
      <c r="B25" s="30"/>
      <c r="C25" s="30"/>
      <c r="D25" s="30"/>
      <c r="E25" s="33"/>
      <c r="F25" s="33"/>
      <c r="G25" s="32"/>
      <c r="H25" s="53"/>
      <c r="I25" s="49"/>
      <c r="J25" s="49"/>
      <c r="K25" s="49"/>
      <c r="L25" s="49"/>
      <c r="M25" s="49"/>
      <c r="N25" s="49"/>
      <c r="O25" s="49"/>
      <c r="P25" s="57"/>
      <c r="Q25" s="59"/>
      <c r="R25" s="50"/>
      <c r="S25" s="50"/>
      <c r="T25" s="54"/>
      <c r="U25" s="65">
        <f t="shared" si="0"/>
        <v>0</v>
      </c>
      <c r="V25" s="61"/>
      <c r="W25" s="43"/>
    </row>
    <row r="26" spans="1:23">
      <c r="A26" s="101" t="s">
        <v>110</v>
      </c>
      <c r="B26" s="30"/>
      <c r="C26" s="30"/>
      <c r="D26" s="30"/>
      <c r="E26" s="33"/>
      <c r="F26" s="33"/>
      <c r="G26" s="32"/>
      <c r="H26" s="53"/>
      <c r="I26" s="49"/>
      <c r="J26" s="49"/>
      <c r="K26" s="49"/>
      <c r="L26" s="49"/>
      <c r="M26" s="49"/>
      <c r="N26" s="49"/>
      <c r="O26" s="49"/>
      <c r="P26" s="57"/>
      <c r="Q26" s="59"/>
      <c r="R26" s="50"/>
      <c r="S26" s="50"/>
      <c r="T26" s="54"/>
      <c r="U26" s="65">
        <f t="shared" si="0"/>
        <v>0</v>
      </c>
      <c r="V26" s="61"/>
      <c r="W26" s="43"/>
    </row>
    <row r="27" spans="1:23" ht="15" thickBot="1">
      <c r="A27" s="102" t="s">
        <v>111</v>
      </c>
      <c r="B27" s="40"/>
      <c r="C27" s="40"/>
      <c r="D27" s="40"/>
      <c r="E27" s="41"/>
      <c r="F27" s="41"/>
      <c r="G27" s="42"/>
      <c r="H27" s="55"/>
      <c r="I27" s="51"/>
      <c r="J27" s="51"/>
      <c r="K27" s="51"/>
      <c r="L27" s="51"/>
      <c r="M27" s="51"/>
      <c r="N27" s="51"/>
      <c r="O27" s="51"/>
      <c r="P27" s="58"/>
      <c r="Q27" s="60"/>
      <c r="R27" s="52"/>
      <c r="S27" s="52"/>
      <c r="T27" s="56"/>
      <c r="U27" s="66">
        <f t="shared" si="0"/>
        <v>0</v>
      </c>
      <c r="V27" s="62"/>
      <c r="W27" s="44"/>
    </row>
    <row r="28" spans="1:23" ht="15" thickBot="1">
      <c r="U28" s="67">
        <f>SUM(U3:U27)</f>
        <v>22328.530000000006</v>
      </c>
      <c r="V28" s="106">
        <f>SUM(V3:V27)</f>
        <v>22328.53</v>
      </c>
    </row>
  </sheetData>
  <sheetProtection password="DAC5" sheet="1" objects="1" scenarios="1"/>
  <protectedRanges>
    <protectedRange password="CBEB" sqref="H4:L27" name="charges"/>
    <protectedRange password="CBEB" sqref="M4:M27" name="charges_1"/>
    <protectedRange password="CBEB" sqref="N4:N27" name="charges_2"/>
    <protectedRange password="CBEB" sqref="O4:P27" name="charges_3"/>
    <protectedRange password="CBEB" sqref="H3:L3" name="charges_4"/>
    <protectedRange password="CBEB" sqref="M3" name="charges_1_1"/>
    <protectedRange password="CBEB" sqref="N3" name="charges_2_1"/>
    <protectedRange password="CBEB" sqref="O3:P3" name="charges_3_2"/>
  </protectedRanges>
  <mergeCells count="5">
    <mergeCell ref="A1:G1"/>
    <mergeCell ref="H1:P1"/>
    <mergeCell ref="Q1:T1"/>
    <mergeCell ref="W1:W2"/>
    <mergeCell ref="U1:V1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7" orientation="landscape" verticalDpi="0" r:id="rId1"/>
  <headerFooter>
    <oddHeader>&amp;CDécompte récapitulatif pour les maisons arc-en-ciel  - 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111"/>
  <sheetViews>
    <sheetView workbookViewId="0">
      <selection activeCell="B16" sqref="B16"/>
    </sheetView>
  </sheetViews>
  <sheetFormatPr baseColWidth="10" defaultColWidth="11.44140625" defaultRowHeight="14.4"/>
  <cols>
    <col min="1" max="1" width="10.109375" style="103" bestFit="1" customWidth="1"/>
    <col min="2" max="2" width="55.109375" style="103" bestFit="1" customWidth="1"/>
    <col min="3" max="7" width="18.6640625" style="118" bestFit="1" customWidth="1"/>
    <col min="8" max="9" width="18.6640625" style="118" customWidth="1"/>
    <col min="10" max="11" width="18.6640625" style="118" bestFit="1" customWidth="1"/>
    <col min="12" max="12" width="18.6640625" style="118" customWidth="1"/>
    <col min="13" max="13" width="18.6640625" style="118" bestFit="1" customWidth="1"/>
    <col min="14" max="16" width="11.44140625" style="116"/>
    <col min="17" max="18" width="11.44140625" style="91"/>
    <col min="19" max="26" width="11.44140625" style="116"/>
    <col min="27" max="16384" width="11.44140625" style="104"/>
  </cols>
  <sheetData>
    <row r="1" spans="1:26" s="114" customFormat="1" ht="43.8" thickBot="1">
      <c r="A1" s="93" t="s">
        <v>6</v>
      </c>
      <c r="B1" s="107" t="s">
        <v>7</v>
      </c>
      <c r="C1" s="108" t="s">
        <v>138</v>
      </c>
      <c r="D1" s="108" t="s">
        <v>8</v>
      </c>
      <c r="E1" s="108" t="s">
        <v>9</v>
      </c>
      <c r="F1" s="109" t="s">
        <v>10</v>
      </c>
      <c r="G1" s="108" t="s">
        <v>167</v>
      </c>
      <c r="H1" s="108" t="s">
        <v>168</v>
      </c>
      <c r="I1" s="110" t="s">
        <v>169</v>
      </c>
      <c r="J1" s="108" t="s">
        <v>11</v>
      </c>
      <c r="K1" s="108" t="s">
        <v>18</v>
      </c>
      <c r="L1" s="111" t="s">
        <v>170</v>
      </c>
      <c r="M1" s="112" t="s">
        <v>141</v>
      </c>
      <c r="N1" s="113"/>
      <c r="O1" s="113"/>
      <c r="P1" s="113"/>
      <c r="S1" s="113"/>
      <c r="T1" s="113"/>
      <c r="U1" s="113"/>
      <c r="V1" s="113"/>
      <c r="W1" s="113"/>
      <c r="X1" s="113"/>
      <c r="Y1" s="113"/>
      <c r="Z1" s="113"/>
    </row>
    <row r="2" spans="1:26" ht="43.2">
      <c r="A2" s="115">
        <f t="shared" ref="A2:A33" si="0">INDEX(Référence_PCMN,MATCH(B2,Nature_de_la_dépense,0))</f>
        <v>611100</v>
      </c>
      <c r="B2" s="139" t="s">
        <v>90</v>
      </c>
      <c r="C2" s="28" t="s">
        <v>214</v>
      </c>
      <c r="D2" s="28" t="s">
        <v>215</v>
      </c>
      <c r="E2" s="35">
        <v>42370</v>
      </c>
      <c r="F2" s="140">
        <v>650</v>
      </c>
      <c r="G2" s="141">
        <v>325</v>
      </c>
      <c r="H2" s="141">
        <v>325</v>
      </c>
      <c r="I2" s="142">
        <v>0</v>
      </c>
      <c r="J2" s="27" t="s">
        <v>88</v>
      </c>
      <c r="K2" s="35">
        <v>42384</v>
      </c>
      <c r="L2" s="77" t="s">
        <v>216</v>
      </c>
      <c r="M2" s="190" t="s">
        <v>221</v>
      </c>
    </row>
    <row r="3" spans="1:26">
      <c r="A3" s="115">
        <f t="shared" si="0"/>
        <v>612100</v>
      </c>
      <c r="B3" s="139" t="s">
        <v>24</v>
      </c>
      <c r="C3" s="28" t="s">
        <v>217</v>
      </c>
      <c r="D3" s="28" t="s">
        <v>218</v>
      </c>
      <c r="E3" s="35">
        <v>42425</v>
      </c>
      <c r="F3" s="140">
        <v>200</v>
      </c>
      <c r="G3" s="141">
        <v>50</v>
      </c>
      <c r="H3" s="141">
        <v>100</v>
      </c>
      <c r="I3" s="142">
        <v>50</v>
      </c>
      <c r="J3" s="27" t="s">
        <v>88</v>
      </c>
      <c r="K3" s="35">
        <v>42444</v>
      </c>
      <c r="L3" s="77" t="s">
        <v>219</v>
      </c>
      <c r="M3" s="78" t="s">
        <v>220</v>
      </c>
    </row>
    <row r="4" spans="1:26">
      <c r="A4" s="115">
        <f t="shared" si="0"/>
        <v>612100</v>
      </c>
      <c r="B4" s="139" t="s">
        <v>24</v>
      </c>
      <c r="C4" s="28" t="s">
        <v>222</v>
      </c>
      <c r="D4" s="28" t="s">
        <v>218</v>
      </c>
      <c r="E4" s="35">
        <v>42425</v>
      </c>
      <c r="F4" s="140">
        <v>300</v>
      </c>
      <c r="G4" s="141">
        <v>150</v>
      </c>
      <c r="H4" s="141">
        <v>150</v>
      </c>
      <c r="I4" s="142">
        <v>0</v>
      </c>
      <c r="J4" s="27" t="s">
        <v>88</v>
      </c>
      <c r="K4" s="35">
        <v>42444</v>
      </c>
      <c r="L4" s="77" t="s">
        <v>223</v>
      </c>
      <c r="M4" s="78" t="s">
        <v>224</v>
      </c>
    </row>
    <row r="5" spans="1:26">
      <c r="A5" s="115">
        <f t="shared" si="0"/>
        <v>612120</v>
      </c>
      <c r="B5" s="139" t="s">
        <v>26</v>
      </c>
      <c r="C5" s="28" t="s">
        <v>225</v>
      </c>
      <c r="D5" s="28" t="s">
        <v>226</v>
      </c>
      <c r="E5" s="35">
        <v>42447</v>
      </c>
      <c r="F5" s="140">
        <v>75</v>
      </c>
      <c r="G5" s="141">
        <v>75</v>
      </c>
      <c r="H5" s="141">
        <v>0</v>
      </c>
      <c r="I5" s="142">
        <v>0</v>
      </c>
      <c r="J5" s="27" t="s">
        <v>139</v>
      </c>
      <c r="K5" s="35">
        <v>42447</v>
      </c>
      <c r="L5" s="77" t="s">
        <v>227</v>
      </c>
      <c r="M5" s="78"/>
    </row>
    <row r="6" spans="1:26">
      <c r="A6" s="115">
        <f t="shared" si="0"/>
        <v>613102</v>
      </c>
      <c r="B6" s="139" t="s">
        <v>36</v>
      </c>
      <c r="C6" s="28" t="s">
        <v>228</v>
      </c>
      <c r="D6" s="28" t="s">
        <v>229</v>
      </c>
      <c r="E6" s="35">
        <v>42397</v>
      </c>
      <c r="F6" s="140">
        <v>28.83</v>
      </c>
      <c r="G6" s="141">
        <v>28.83</v>
      </c>
      <c r="H6" s="141">
        <v>0</v>
      </c>
      <c r="I6" s="142">
        <v>0</v>
      </c>
      <c r="J6" s="27" t="s">
        <v>88</v>
      </c>
      <c r="K6" s="35">
        <v>42416</v>
      </c>
      <c r="L6" s="77" t="s">
        <v>230</v>
      </c>
      <c r="M6" s="78"/>
    </row>
    <row r="7" spans="1:26" ht="28.8">
      <c r="A7" s="115">
        <f t="shared" si="0"/>
        <v>613107</v>
      </c>
      <c r="B7" s="139" t="s">
        <v>41</v>
      </c>
      <c r="C7" s="28" t="s">
        <v>231</v>
      </c>
      <c r="D7" s="28" t="s">
        <v>232</v>
      </c>
      <c r="E7" s="35">
        <v>42370</v>
      </c>
      <c r="F7" s="140">
        <v>350</v>
      </c>
      <c r="G7" s="141">
        <v>175</v>
      </c>
      <c r="H7" s="141">
        <v>175</v>
      </c>
      <c r="I7" s="142">
        <v>0</v>
      </c>
      <c r="J7" s="27" t="s">
        <v>88</v>
      </c>
      <c r="K7" s="35">
        <v>42377</v>
      </c>
      <c r="L7" s="77" t="s">
        <v>233</v>
      </c>
      <c r="M7" s="190" t="s">
        <v>234</v>
      </c>
    </row>
    <row r="8" spans="1:26">
      <c r="A8" s="115">
        <f t="shared" si="0"/>
        <v>616100</v>
      </c>
      <c r="B8" s="139" t="s">
        <v>53</v>
      </c>
      <c r="C8" s="28" t="s">
        <v>235</v>
      </c>
      <c r="D8" s="28" t="s">
        <v>236</v>
      </c>
      <c r="E8" s="35">
        <v>42485</v>
      </c>
      <c r="F8" s="140">
        <v>110</v>
      </c>
      <c r="G8" s="141">
        <v>110</v>
      </c>
      <c r="H8" s="141">
        <v>0</v>
      </c>
      <c r="I8" s="142">
        <v>0</v>
      </c>
      <c r="J8" s="27" t="s">
        <v>88</v>
      </c>
      <c r="K8" s="35">
        <v>42490</v>
      </c>
      <c r="L8" s="77" t="s">
        <v>239</v>
      </c>
      <c r="M8" s="78"/>
    </row>
    <row r="9" spans="1:26">
      <c r="A9" s="115">
        <f t="shared" si="0"/>
        <v>616120</v>
      </c>
      <c r="B9" s="139" t="s">
        <v>55</v>
      </c>
      <c r="C9" s="28" t="s">
        <v>237</v>
      </c>
      <c r="D9" s="28" t="s">
        <v>238</v>
      </c>
      <c r="E9" s="35">
        <v>42491</v>
      </c>
      <c r="F9" s="140">
        <v>122</v>
      </c>
      <c r="G9" s="141">
        <v>61</v>
      </c>
      <c r="H9" s="141">
        <v>61</v>
      </c>
      <c r="I9" s="142">
        <v>0</v>
      </c>
      <c r="J9" s="27" t="s">
        <v>89</v>
      </c>
      <c r="K9" s="35">
        <v>42491</v>
      </c>
      <c r="L9" s="77" t="s">
        <v>240</v>
      </c>
      <c r="M9" s="78"/>
    </row>
    <row r="10" spans="1:26">
      <c r="A10" s="115" t="e">
        <f t="shared" si="0"/>
        <v>#N/A</v>
      </c>
      <c r="B10" s="139"/>
      <c r="C10" s="28"/>
      <c r="D10" s="28"/>
      <c r="E10" s="35"/>
      <c r="F10" s="140"/>
      <c r="G10" s="141"/>
      <c r="H10" s="141"/>
      <c r="I10" s="142"/>
      <c r="J10" s="27"/>
      <c r="K10" s="35"/>
      <c r="L10" s="77"/>
      <c r="M10" s="78"/>
    </row>
    <row r="11" spans="1:26">
      <c r="A11" s="115" t="e">
        <f t="shared" si="0"/>
        <v>#N/A</v>
      </c>
      <c r="B11" s="139"/>
      <c r="C11" s="28"/>
      <c r="D11" s="28"/>
      <c r="E11" s="35"/>
      <c r="F11" s="140"/>
      <c r="G11" s="141"/>
      <c r="H11" s="141"/>
      <c r="I11" s="142"/>
      <c r="J11" s="27"/>
      <c r="K11" s="35"/>
      <c r="L11" s="77"/>
      <c r="M11" s="78"/>
    </row>
    <row r="12" spans="1:26">
      <c r="A12" s="115" t="e">
        <f t="shared" si="0"/>
        <v>#N/A</v>
      </c>
      <c r="B12" s="139"/>
      <c r="C12" s="28"/>
      <c r="D12" s="28"/>
      <c r="E12" s="35"/>
      <c r="F12" s="140"/>
      <c r="G12" s="141"/>
      <c r="H12" s="141"/>
      <c r="I12" s="142"/>
      <c r="J12" s="27"/>
      <c r="K12" s="35"/>
      <c r="L12" s="77"/>
      <c r="M12" s="78"/>
    </row>
    <row r="13" spans="1:26">
      <c r="A13" s="115" t="e">
        <f t="shared" si="0"/>
        <v>#N/A</v>
      </c>
      <c r="B13" s="139"/>
      <c r="C13" s="28"/>
      <c r="D13" s="28"/>
      <c r="E13" s="35"/>
      <c r="F13" s="140"/>
      <c r="G13" s="141"/>
      <c r="H13" s="141"/>
      <c r="I13" s="142"/>
      <c r="J13" s="27"/>
      <c r="K13" s="35"/>
      <c r="L13" s="77"/>
      <c r="M13" s="78"/>
    </row>
    <row r="14" spans="1:26">
      <c r="A14" s="115" t="e">
        <f t="shared" si="0"/>
        <v>#N/A</v>
      </c>
      <c r="B14" s="139"/>
      <c r="C14" s="28"/>
      <c r="D14" s="28"/>
      <c r="E14" s="35"/>
      <c r="F14" s="140"/>
      <c r="G14" s="141"/>
      <c r="H14" s="141"/>
      <c r="I14" s="142"/>
      <c r="J14" s="27"/>
      <c r="K14" s="35"/>
      <c r="L14" s="77"/>
      <c r="M14" s="78"/>
    </row>
    <row r="15" spans="1:26">
      <c r="A15" s="115" t="e">
        <f t="shared" si="0"/>
        <v>#N/A</v>
      </c>
      <c r="B15" s="139"/>
      <c r="C15" s="28"/>
      <c r="D15" s="28"/>
      <c r="E15" s="35"/>
      <c r="F15" s="140"/>
      <c r="G15" s="141"/>
      <c r="H15" s="141"/>
      <c r="I15" s="142"/>
      <c r="J15" s="27"/>
      <c r="K15" s="35"/>
      <c r="L15" s="77"/>
      <c r="M15" s="78"/>
    </row>
    <row r="16" spans="1:26">
      <c r="A16" s="115" t="e">
        <f t="shared" si="0"/>
        <v>#N/A</v>
      </c>
      <c r="B16" s="139"/>
      <c r="C16" s="28"/>
      <c r="D16" s="28"/>
      <c r="E16" s="35"/>
      <c r="F16" s="140"/>
      <c r="G16" s="141"/>
      <c r="H16" s="141"/>
      <c r="I16" s="142"/>
      <c r="J16" s="27"/>
      <c r="K16" s="35"/>
      <c r="L16" s="77"/>
      <c r="M16" s="78"/>
    </row>
    <row r="17" spans="1:13">
      <c r="A17" s="115" t="e">
        <f t="shared" si="0"/>
        <v>#N/A</v>
      </c>
      <c r="B17" s="139"/>
      <c r="C17" s="28"/>
      <c r="D17" s="28"/>
      <c r="E17" s="35"/>
      <c r="F17" s="140"/>
      <c r="G17" s="141"/>
      <c r="H17" s="141"/>
      <c r="I17" s="142"/>
      <c r="J17" s="27"/>
      <c r="K17" s="35"/>
      <c r="L17" s="77"/>
      <c r="M17" s="78"/>
    </row>
    <row r="18" spans="1:13">
      <c r="A18" s="115" t="e">
        <f t="shared" si="0"/>
        <v>#N/A</v>
      </c>
      <c r="B18" s="139"/>
      <c r="C18" s="28"/>
      <c r="D18" s="28"/>
      <c r="E18" s="35"/>
      <c r="F18" s="140"/>
      <c r="G18" s="141"/>
      <c r="H18" s="141"/>
      <c r="I18" s="142"/>
      <c r="J18" s="27"/>
      <c r="K18" s="35"/>
      <c r="L18" s="77"/>
      <c r="M18" s="78"/>
    </row>
    <row r="19" spans="1:13">
      <c r="A19" s="115" t="e">
        <f t="shared" si="0"/>
        <v>#N/A</v>
      </c>
      <c r="B19" s="139"/>
      <c r="C19" s="28"/>
      <c r="D19" s="28"/>
      <c r="E19" s="35"/>
      <c r="F19" s="140"/>
      <c r="G19" s="141"/>
      <c r="H19" s="141"/>
      <c r="I19" s="142"/>
      <c r="J19" s="27"/>
      <c r="K19" s="35"/>
      <c r="L19" s="77"/>
      <c r="M19" s="78"/>
    </row>
    <row r="20" spans="1:13">
      <c r="A20" s="115" t="e">
        <f t="shared" si="0"/>
        <v>#N/A</v>
      </c>
      <c r="B20" s="139"/>
      <c r="C20" s="28"/>
      <c r="D20" s="28"/>
      <c r="E20" s="35"/>
      <c r="F20" s="140"/>
      <c r="G20" s="141"/>
      <c r="H20" s="141"/>
      <c r="I20" s="142"/>
      <c r="J20" s="27"/>
      <c r="K20" s="35"/>
      <c r="L20" s="77"/>
      <c r="M20" s="78"/>
    </row>
    <row r="21" spans="1:13">
      <c r="A21" s="115" t="e">
        <f t="shared" si="0"/>
        <v>#N/A</v>
      </c>
      <c r="B21" s="139"/>
      <c r="C21" s="28"/>
      <c r="D21" s="28"/>
      <c r="E21" s="35"/>
      <c r="F21" s="140"/>
      <c r="G21" s="141"/>
      <c r="H21" s="141"/>
      <c r="I21" s="142"/>
      <c r="J21" s="27"/>
      <c r="K21" s="35"/>
      <c r="L21" s="77"/>
      <c r="M21" s="78"/>
    </row>
    <row r="22" spans="1:13">
      <c r="A22" s="115" t="e">
        <f t="shared" si="0"/>
        <v>#N/A</v>
      </c>
      <c r="B22" s="139"/>
      <c r="C22" s="28"/>
      <c r="D22" s="28"/>
      <c r="E22" s="35"/>
      <c r="F22" s="140"/>
      <c r="G22" s="141"/>
      <c r="H22" s="141"/>
      <c r="I22" s="142"/>
      <c r="J22" s="27"/>
      <c r="K22" s="35"/>
      <c r="L22" s="77"/>
      <c r="M22" s="78"/>
    </row>
    <row r="23" spans="1:13">
      <c r="A23" s="115" t="e">
        <f t="shared" si="0"/>
        <v>#N/A</v>
      </c>
      <c r="B23" s="139"/>
      <c r="C23" s="28"/>
      <c r="D23" s="28"/>
      <c r="E23" s="35"/>
      <c r="F23" s="140"/>
      <c r="G23" s="141"/>
      <c r="H23" s="141"/>
      <c r="I23" s="142"/>
      <c r="J23" s="27"/>
      <c r="K23" s="35"/>
      <c r="L23" s="77"/>
      <c r="M23" s="78"/>
    </row>
    <row r="24" spans="1:13">
      <c r="A24" s="115" t="e">
        <f t="shared" si="0"/>
        <v>#N/A</v>
      </c>
      <c r="B24" s="139"/>
      <c r="C24" s="28"/>
      <c r="D24" s="28"/>
      <c r="E24" s="35"/>
      <c r="F24" s="140"/>
      <c r="G24" s="141"/>
      <c r="H24" s="141"/>
      <c r="I24" s="142"/>
      <c r="J24" s="27"/>
      <c r="K24" s="35"/>
      <c r="L24" s="77"/>
      <c r="M24" s="78"/>
    </row>
    <row r="25" spans="1:13">
      <c r="A25" s="115" t="e">
        <f t="shared" si="0"/>
        <v>#N/A</v>
      </c>
      <c r="B25" s="139"/>
      <c r="C25" s="28"/>
      <c r="D25" s="28"/>
      <c r="E25" s="35"/>
      <c r="F25" s="140"/>
      <c r="G25" s="141"/>
      <c r="H25" s="141"/>
      <c r="I25" s="142"/>
      <c r="J25" s="27"/>
      <c r="K25" s="35"/>
      <c r="L25" s="77"/>
      <c r="M25" s="78"/>
    </row>
    <row r="26" spans="1:13">
      <c r="A26" s="115" t="e">
        <f t="shared" si="0"/>
        <v>#N/A</v>
      </c>
      <c r="B26" s="139"/>
      <c r="C26" s="28"/>
      <c r="D26" s="28"/>
      <c r="E26" s="35"/>
      <c r="F26" s="140"/>
      <c r="G26" s="141"/>
      <c r="H26" s="141"/>
      <c r="I26" s="142"/>
      <c r="J26" s="27"/>
      <c r="K26" s="35"/>
      <c r="L26" s="77"/>
      <c r="M26" s="78"/>
    </row>
    <row r="27" spans="1:13">
      <c r="A27" s="115" t="e">
        <f t="shared" si="0"/>
        <v>#N/A</v>
      </c>
      <c r="B27" s="139"/>
      <c r="C27" s="28"/>
      <c r="D27" s="28"/>
      <c r="E27" s="35"/>
      <c r="F27" s="140"/>
      <c r="G27" s="141"/>
      <c r="H27" s="141"/>
      <c r="I27" s="142"/>
      <c r="J27" s="27"/>
      <c r="K27" s="35"/>
      <c r="L27" s="77"/>
      <c r="M27" s="78"/>
    </row>
    <row r="28" spans="1:13">
      <c r="A28" s="115" t="e">
        <f t="shared" si="0"/>
        <v>#N/A</v>
      </c>
      <c r="B28" s="139"/>
      <c r="C28" s="28"/>
      <c r="D28" s="28"/>
      <c r="E28" s="35"/>
      <c r="F28" s="140"/>
      <c r="G28" s="141"/>
      <c r="H28" s="141"/>
      <c r="I28" s="142"/>
      <c r="J28" s="27"/>
      <c r="K28" s="35"/>
      <c r="L28" s="77"/>
      <c r="M28" s="78"/>
    </row>
    <row r="29" spans="1:13">
      <c r="A29" s="115" t="e">
        <f t="shared" si="0"/>
        <v>#N/A</v>
      </c>
      <c r="B29" s="139"/>
      <c r="C29" s="28"/>
      <c r="D29" s="28"/>
      <c r="E29" s="35"/>
      <c r="F29" s="140"/>
      <c r="G29" s="141"/>
      <c r="H29" s="141"/>
      <c r="I29" s="142"/>
      <c r="J29" s="27"/>
      <c r="K29" s="35"/>
      <c r="L29" s="77"/>
      <c r="M29" s="78"/>
    </row>
    <row r="30" spans="1:13">
      <c r="A30" s="115" t="e">
        <f t="shared" si="0"/>
        <v>#N/A</v>
      </c>
      <c r="B30" s="139"/>
      <c r="C30" s="28"/>
      <c r="D30" s="28"/>
      <c r="E30" s="35"/>
      <c r="F30" s="140"/>
      <c r="G30" s="141"/>
      <c r="H30" s="141"/>
      <c r="I30" s="142"/>
      <c r="J30" s="27"/>
      <c r="K30" s="35"/>
      <c r="L30" s="77"/>
      <c r="M30" s="78"/>
    </row>
    <row r="31" spans="1:13">
      <c r="A31" s="115" t="e">
        <f t="shared" si="0"/>
        <v>#N/A</v>
      </c>
      <c r="B31" s="139"/>
      <c r="C31" s="28"/>
      <c r="D31" s="28"/>
      <c r="E31" s="35"/>
      <c r="F31" s="140"/>
      <c r="G31" s="141"/>
      <c r="H31" s="141"/>
      <c r="I31" s="142"/>
      <c r="J31" s="27"/>
      <c r="K31" s="35"/>
      <c r="L31" s="77"/>
      <c r="M31" s="78"/>
    </row>
    <row r="32" spans="1:13">
      <c r="A32" s="115" t="e">
        <f t="shared" si="0"/>
        <v>#N/A</v>
      </c>
      <c r="B32" s="139"/>
      <c r="C32" s="28"/>
      <c r="D32" s="28"/>
      <c r="E32" s="35"/>
      <c r="F32" s="140"/>
      <c r="G32" s="141"/>
      <c r="H32" s="141"/>
      <c r="I32" s="142"/>
      <c r="J32" s="27"/>
      <c r="K32" s="35"/>
      <c r="L32" s="77"/>
      <c r="M32" s="78"/>
    </row>
    <row r="33" spans="1:13">
      <c r="A33" s="115" t="e">
        <f t="shared" si="0"/>
        <v>#N/A</v>
      </c>
      <c r="B33" s="139"/>
      <c r="C33" s="28"/>
      <c r="D33" s="28"/>
      <c r="E33" s="35"/>
      <c r="F33" s="140"/>
      <c r="G33" s="141"/>
      <c r="H33" s="141"/>
      <c r="I33" s="142"/>
      <c r="J33" s="27"/>
      <c r="K33" s="35"/>
      <c r="L33" s="77"/>
      <c r="M33" s="78"/>
    </row>
    <row r="34" spans="1:13">
      <c r="A34" s="115" t="e">
        <f t="shared" ref="A34:A65" si="1">INDEX(Référence_PCMN,MATCH(B34,Nature_de_la_dépense,0))</f>
        <v>#N/A</v>
      </c>
      <c r="B34" s="139"/>
      <c r="C34" s="28"/>
      <c r="D34" s="28"/>
      <c r="E34" s="35"/>
      <c r="F34" s="140"/>
      <c r="G34" s="141"/>
      <c r="H34" s="141"/>
      <c r="I34" s="142"/>
      <c r="J34" s="27"/>
      <c r="K34" s="35"/>
      <c r="L34" s="77"/>
      <c r="M34" s="78"/>
    </row>
    <row r="35" spans="1:13">
      <c r="A35" s="115" t="e">
        <f t="shared" si="1"/>
        <v>#N/A</v>
      </c>
      <c r="B35" s="139"/>
      <c r="C35" s="28"/>
      <c r="D35" s="28"/>
      <c r="E35" s="35"/>
      <c r="F35" s="140"/>
      <c r="G35" s="141"/>
      <c r="H35" s="141"/>
      <c r="I35" s="142"/>
      <c r="J35" s="27"/>
      <c r="K35" s="35"/>
      <c r="L35" s="77"/>
      <c r="M35" s="78"/>
    </row>
    <row r="36" spans="1:13">
      <c r="A36" s="115" t="e">
        <f t="shared" si="1"/>
        <v>#N/A</v>
      </c>
      <c r="B36" s="139"/>
      <c r="C36" s="28"/>
      <c r="D36" s="28"/>
      <c r="E36" s="35"/>
      <c r="F36" s="140"/>
      <c r="G36" s="141"/>
      <c r="H36" s="141"/>
      <c r="I36" s="142"/>
      <c r="J36" s="27"/>
      <c r="K36" s="35"/>
      <c r="L36" s="77"/>
      <c r="M36" s="78"/>
    </row>
    <row r="37" spans="1:13">
      <c r="A37" s="115" t="e">
        <f t="shared" si="1"/>
        <v>#N/A</v>
      </c>
      <c r="B37" s="139"/>
      <c r="C37" s="28"/>
      <c r="D37" s="28"/>
      <c r="E37" s="35"/>
      <c r="F37" s="140"/>
      <c r="G37" s="141"/>
      <c r="H37" s="141"/>
      <c r="I37" s="142"/>
      <c r="J37" s="27"/>
      <c r="K37" s="35"/>
      <c r="L37" s="77"/>
      <c r="M37" s="78"/>
    </row>
    <row r="38" spans="1:13">
      <c r="A38" s="115" t="e">
        <f t="shared" si="1"/>
        <v>#N/A</v>
      </c>
      <c r="B38" s="139"/>
      <c r="C38" s="28"/>
      <c r="D38" s="28"/>
      <c r="E38" s="35"/>
      <c r="F38" s="140"/>
      <c r="G38" s="141"/>
      <c r="H38" s="141"/>
      <c r="I38" s="142"/>
      <c r="J38" s="27"/>
      <c r="K38" s="35"/>
      <c r="L38" s="77"/>
      <c r="M38" s="78"/>
    </row>
    <row r="39" spans="1:13">
      <c r="A39" s="115" t="e">
        <f t="shared" si="1"/>
        <v>#N/A</v>
      </c>
      <c r="B39" s="139"/>
      <c r="C39" s="28"/>
      <c r="D39" s="28"/>
      <c r="E39" s="35"/>
      <c r="F39" s="140"/>
      <c r="G39" s="141"/>
      <c r="H39" s="141"/>
      <c r="I39" s="142"/>
      <c r="J39" s="27"/>
      <c r="K39" s="35"/>
      <c r="L39" s="77"/>
      <c r="M39" s="78"/>
    </row>
    <row r="40" spans="1:13">
      <c r="A40" s="115" t="e">
        <f t="shared" si="1"/>
        <v>#N/A</v>
      </c>
      <c r="B40" s="139"/>
      <c r="C40" s="28"/>
      <c r="D40" s="28"/>
      <c r="E40" s="35"/>
      <c r="F40" s="140"/>
      <c r="G40" s="141"/>
      <c r="H40" s="141"/>
      <c r="I40" s="142"/>
      <c r="J40" s="27"/>
      <c r="K40" s="35"/>
      <c r="L40" s="77"/>
      <c r="M40" s="78"/>
    </row>
    <row r="41" spans="1:13">
      <c r="A41" s="115" t="e">
        <f t="shared" si="1"/>
        <v>#N/A</v>
      </c>
      <c r="B41" s="139"/>
      <c r="C41" s="28"/>
      <c r="D41" s="28"/>
      <c r="E41" s="35"/>
      <c r="F41" s="140"/>
      <c r="G41" s="141"/>
      <c r="H41" s="141"/>
      <c r="I41" s="142"/>
      <c r="J41" s="27"/>
      <c r="K41" s="35"/>
      <c r="L41" s="77"/>
      <c r="M41" s="78"/>
    </row>
    <row r="42" spans="1:13">
      <c r="A42" s="115" t="e">
        <f t="shared" si="1"/>
        <v>#N/A</v>
      </c>
      <c r="B42" s="139"/>
      <c r="C42" s="28"/>
      <c r="D42" s="28"/>
      <c r="E42" s="35"/>
      <c r="F42" s="140"/>
      <c r="G42" s="141"/>
      <c r="H42" s="141"/>
      <c r="I42" s="142"/>
      <c r="J42" s="27"/>
      <c r="K42" s="35"/>
      <c r="L42" s="77"/>
      <c r="M42" s="78"/>
    </row>
    <row r="43" spans="1:13">
      <c r="A43" s="115" t="e">
        <f t="shared" si="1"/>
        <v>#N/A</v>
      </c>
      <c r="B43" s="139"/>
      <c r="C43" s="28"/>
      <c r="D43" s="28"/>
      <c r="E43" s="35"/>
      <c r="F43" s="140"/>
      <c r="G43" s="141"/>
      <c r="H43" s="141"/>
      <c r="I43" s="142"/>
      <c r="J43" s="27"/>
      <c r="K43" s="35"/>
      <c r="L43" s="77"/>
      <c r="M43" s="78"/>
    </row>
    <row r="44" spans="1:13">
      <c r="A44" s="115" t="e">
        <f t="shared" si="1"/>
        <v>#N/A</v>
      </c>
      <c r="B44" s="139"/>
      <c r="C44" s="28"/>
      <c r="D44" s="28"/>
      <c r="E44" s="35"/>
      <c r="F44" s="140"/>
      <c r="G44" s="141"/>
      <c r="H44" s="141"/>
      <c r="I44" s="142"/>
      <c r="J44" s="27"/>
      <c r="K44" s="35"/>
      <c r="L44" s="77"/>
      <c r="M44" s="78"/>
    </row>
    <row r="45" spans="1:13">
      <c r="A45" s="115" t="e">
        <f t="shared" si="1"/>
        <v>#N/A</v>
      </c>
      <c r="B45" s="139"/>
      <c r="C45" s="28"/>
      <c r="D45" s="28"/>
      <c r="E45" s="35"/>
      <c r="F45" s="140"/>
      <c r="G45" s="141"/>
      <c r="H45" s="141"/>
      <c r="I45" s="142"/>
      <c r="J45" s="27"/>
      <c r="K45" s="35"/>
      <c r="L45" s="77"/>
      <c r="M45" s="78"/>
    </row>
    <row r="46" spans="1:13">
      <c r="A46" s="115" t="e">
        <f t="shared" si="1"/>
        <v>#N/A</v>
      </c>
      <c r="B46" s="139"/>
      <c r="C46" s="28"/>
      <c r="D46" s="28"/>
      <c r="E46" s="35"/>
      <c r="F46" s="140"/>
      <c r="G46" s="141"/>
      <c r="H46" s="141"/>
      <c r="I46" s="142"/>
      <c r="J46" s="27"/>
      <c r="K46" s="35"/>
      <c r="L46" s="77"/>
      <c r="M46" s="78"/>
    </row>
    <row r="47" spans="1:13">
      <c r="A47" s="115" t="e">
        <f t="shared" si="1"/>
        <v>#N/A</v>
      </c>
      <c r="B47" s="139"/>
      <c r="C47" s="143"/>
      <c r="D47" s="28"/>
      <c r="E47" s="35"/>
      <c r="F47" s="140"/>
      <c r="G47" s="141"/>
      <c r="H47" s="141"/>
      <c r="I47" s="142"/>
      <c r="J47" s="27"/>
      <c r="K47" s="35"/>
      <c r="L47" s="77"/>
      <c r="M47" s="78"/>
    </row>
    <row r="48" spans="1:13">
      <c r="A48" s="115" t="e">
        <f t="shared" si="1"/>
        <v>#N/A</v>
      </c>
      <c r="B48" s="139"/>
      <c r="C48" s="28"/>
      <c r="D48" s="28"/>
      <c r="E48" s="35"/>
      <c r="F48" s="140"/>
      <c r="G48" s="141"/>
      <c r="H48" s="141"/>
      <c r="I48" s="142"/>
      <c r="J48" s="27"/>
      <c r="K48" s="35"/>
      <c r="L48" s="77"/>
      <c r="M48" s="78"/>
    </row>
    <row r="49" spans="1:13">
      <c r="A49" s="115" t="e">
        <f t="shared" si="1"/>
        <v>#N/A</v>
      </c>
      <c r="B49" s="139"/>
      <c r="C49" s="28"/>
      <c r="D49" s="28"/>
      <c r="E49" s="35"/>
      <c r="F49" s="140"/>
      <c r="G49" s="141"/>
      <c r="H49" s="141"/>
      <c r="I49" s="142"/>
      <c r="J49" s="27"/>
      <c r="K49" s="35"/>
      <c r="L49" s="77"/>
      <c r="M49" s="78"/>
    </row>
    <row r="50" spans="1:13">
      <c r="A50" s="115" t="e">
        <f t="shared" si="1"/>
        <v>#N/A</v>
      </c>
      <c r="B50" s="139"/>
      <c r="C50" s="28"/>
      <c r="D50" s="28"/>
      <c r="E50" s="35"/>
      <c r="F50" s="140"/>
      <c r="G50" s="141"/>
      <c r="H50" s="141"/>
      <c r="I50" s="142"/>
      <c r="J50" s="27"/>
      <c r="K50" s="35"/>
      <c r="L50" s="77"/>
      <c r="M50" s="78"/>
    </row>
    <row r="51" spans="1:13">
      <c r="A51" s="115" t="e">
        <f t="shared" si="1"/>
        <v>#N/A</v>
      </c>
      <c r="B51" s="139"/>
      <c r="C51" s="28"/>
      <c r="D51" s="28"/>
      <c r="E51" s="35"/>
      <c r="F51" s="140"/>
      <c r="G51" s="141"/>
      <c r="H51" s="141"/>
      <c r="I51" s="142"/>
      <c r="J51" s="27"/>
      <c r="K51" s="35"/>
      <c r="L51" s="77"/>
      <c r="M51" s="78"/>
    </row>
    <row r="52" spans="1:13" ht="18.75" customHeight="1">
      <c r="A52" s="115" t="e">
        <f t="shared" si="1"/>
        <v>#N/A</v>
      </c>
      <c r="B52" s="139"/>
      <c r="C52" s="28"/>
      <c r="D52" s="28"/>
      <c r="E52" s="35"/>
      <c r="F52" s="140"/>
      <c r="G52" s="141"/>
      <c r="H52" s="141"/>
      <c r="I52" s="142"/>
      <c r="J52" s="27"/>
      <c r="K52" s="35"/>
      <c r="L52" s="77"/>
      <c r="M52" s="78"/>
    </row>
    <row r="53" spans="1:13">
      <c r="A53" s="115" t="e">
        <f t="shared" si="1"/>
        <v>#N/A</v>
      </c>
      <c r="B53" s="139"/>
      <c r="C53" s="28"/>
      <c r="D53" s="28"/>
      <c r="E53" s="35"/>
      <c r="F53" s="140"/>
      <c r="G53" s="141"/>
      <c r="H53" s="141"/>
      <c r="I53" s="142"/>
      <c r="J53" s="27"/>
      <c r="K53" s="35"/>
      <c r="L53" s="77"/>
      <c r="M53" s="78"/>
    </row>
    <row r="54" spans="1:13">
      <c r="A54" s="115" t="e">
        <f t="shared" si="1"/>
        <v>#N/A</v>
      </c>
      <c r="B54" s="139"/>
      <c r="C54" s="28"/>
      <c r="D54" s="28"/>
      <c r="E54" s="35"/>
      <c r="F54" s="140"/>
      <c r="G54" s="141"/>
      <c r="H54" s="141"/>
      <c r="I54" s="142"/>
      <c r="J54" s="27"/>
      <c r="K54" s="35"/>
      <c r="L54" s="77"/>
      <c r="M54" s="78"/>
    </row>
    <row r="55" spans="1:13">
      <c r="A55" s="115" t="e">
        <f t="shared" si="1"/>
        <v>#N/A</v>
      </c>
      <c r="B55" s="139"/>
      <c r="C55" s="28"/>
      <c r="D55" s="28"/>
      <c r="E55" s="35"/>
      <c r="F55" s="140"/>
      <c r="G55" s="141"/>
      <c r="H55" s="141"/>
      <c r="I55" s="142"/>
      <c r="J55" s="27"/>
      <c r="K55" s="35"/>
      <c r="L55" s="77"/>
      <c r="M55" s="78"/>
    </row>
    <row r="56" spans="1:13">
      <c r="A56" s="115" t="e">
        <f t="shared" si="1"/>
        <v>#N/A</v>
      </c>
      <c r="B56" s="139"/>
      <c r="C56" s="28"/>
      <c r="D56" s="28"/>
      <c r="E56" s="35"/>
      <c r="F56" s="140"/>
      <c r="G56" s="141"/>
      <c r="H56" s="141"/>
      <c r="I56" s="142"/>
      <c r="J56" s="27"/>
      <c r="K56" s="35"/>
      <c r="L56" s="77"/>
      <c r="M56" s="78"/>
    </row>
    <row r="57" spans="1:13">
      <c r="A57" s="115" t="e">
        <f t="shared" si="1"/>
        <v>#N/A</v>
      </c>
      <c r="B57" s="139"/>
      <c r="C57" s="28"/>
      <c r="D57" s="28"/>
      <c r="E57" s="35"/>
      <c r="F57" s="140"/>
      <c r="G57" s="141"/>
      <c r="H57" s="141"/>
      <c r="I57" s="142"/>
      <c r="J57" s="27"/>
      <c r="K57" s="35"/>
      <c r="L57" s="77"/>
      <c r="M57" s="78"/>
    </row>
    <row r="58" spans="1:13">
      <c r="A58" s="115" t="e">
        <f t="shared" si="1"/>
        <v>#N/A</v>
      </c>
      <c r="B58" s="139"/>
      <c r="C58" s="28"/>
      <c r="D58" s="28"/>
      <c r="E58" s="35"/>
      <c r="F58" s="140"/>
      <c r="G58" s="141"/>
      <c r="H58" s="141"/>
      <c r="I58" s="142"/>
      <c r="J58" s="27"/>
      <c r="K58" s="35"/>
      <c r="L58" s="77"/>
      <c r="M58" s="78"/>
    </row>
    <row r="59" spans="1:13">
      <c r="A59" s="115" t="e">
        <f t="shared" si="1"/>
        <v>#N/A</v>
      </c>
      <c r="B59" s="139"/>
      <c r="C59" s="28"/>
      <c r="D59" s="28"/>
      <c r="E59" s="35"/>
      <c r="F59" s="140"/>
      <c r="G59" s="141"/>
      <c r="H59" s="141"/>
      <c r="I59" s="142"/>
      <c r="J59" s="27"/>
      <c r="K59" s="35"/>
      <c r="L59" s="77"/>
      <c r="M59" s="78"/>
    </row>
    <row r="60" spans="1:13">
      <c r="A60" s="115" t="e">
        <f t="shared" si="1"/>
        <v>#N/A</v>
      </c>
      <c r="B60" s="139"/>
      <c r="C60" s="28"/>
      <c r="D60" s="28"/>
      <c r="E60" s="35"/>
      <c r="F60" s="140"/>
      <c r="G60" s="141"/>
      <c r="H60" s="141"/>
      <c r="I60" s="142"/>
      <c r="J60" s="27"/>
      <c r="K60" s="35"/>
      <c r="L60" s="77"/>
      <c r="M60" s="78"/>
    </row>
    <row r="61" spans="1:13">
      <c r="A61" s="115" t="e">
        <f t="shared" si="1"/>
        <v>#N/A</v>
      </c>
      <c r="B61" s="139"/>
      <c r="C61" s="28"/>
      <c r="D61" s="28"/>
      <c r="E61" s="35"/>
      <c r="F61" s="140"/>
      <c r="G61" s="141"/>
      <c r="H61" s="141"/>
      <c r="I61" s="142"/>
      <c r="J61" s="27"/>
      <c r="K61" s="35"/>
      <c r="L61" s="77"/>
      <c r="M61" s="78"/>
    </row>
    <row r="62" spans="1:13">
      <c r="A62" s="115" t="e">
        <f t="shared" si="1"/>
        <v>#N/A</v>
      </c>
      <c r="B62" s="139"/>
      <c r="C62" s="28"/>
      <c r="D62" s="28"/>
      <c r="E62" s="35"/>
      <c r="F62" s="140"/>
      <c r="G62" s="141"/>
      <c r="H62" s="141"/>
      <c r="I62" s="142"/>
      <c r="J62" s="27"/>
      <c r="K62" s="35"/>
      <c r="L62" s="77"/>
      <c r="M62" s="78"/>
    </row>
    <row r="63" spans="1:13">
      <c r="A63" s="115" t="e">
        <f t="shared" si="1"/>
        <v>#N/A</v>
      </c>
      <c r="B63" s="139"/>
      <c r="C63" s="28"/>
      <c r="D63" s="28"/>
      <c r="E63" s="35"/>
      <c r="F63" s="140"/>
      <c r="G63" s="141"/>
      <c r="H63" s="141"/>
      <c r="I63" s="142"/>
      <c r="J63" s="27"/>
      <c r="K63" s="35"/>
      <c r="L63" s="77"/>
      <c r="M63" s="78"/>
    </row>
    <row r="64" spans="1:13">
      <c r="A64" s="115" t="e">
        <f t="shared" si="1"/>
        <v>#N/A</v>
      </c>
      <c r="B64" s="139"/>
      <c r="C64" s="28"/>
      <c r="D64" s="28"/>
      <c r="E64" s="35"/>
      <c r="F64" s="140"/>
      <c r="G64" s="141"/>
      <c r="H64" s="141"/>
      <c r="I64" s="142"/>
      <c r="J64" s="27"/>
      <c r="K64" s="35"/>
      <c r="L64" s="77"/>
      <c r="M64" s="78"/>
    </row>
    <row r="65" spans="1:13">
      <c r="A65" s="115" t="e">
        <f t="shared" si="1"/>
        <v>#N/A</v>
      </c>
      <c r="B65" s="139"/>
      <c r="C65" s="28"/>
      <c r="D65" s="28"/>
      <c r="E65" s="35"/>
      <c r="F65" s="140"/>
      <c r="G65" s="141"/>
      <c r="H65" s="141"/>
      <c r="I65" s="142"/>
      <c r="J65" s="27"/>
      <c r="K65" s="35"/>
      <c r="L65" s="77"/>
      <c r="M65" s="78"/>
    </row>
    <row r="66" spans="1:13">
      <c r="A66" s="115" t="e">
        <f t="shared" ref="A66:A97" si="2">INDEX(Référence_PCMN,MATCH(B66,Nature_de_la_dépense,0))</f>
        <v>#N/A</v>
      </c>
      <c r="B66" s="139"/>
      <c r="C66" s="28"/>
      <c r="D66" s="28"/>
      <c r="E66" s="35"/>
      <c r="F66" s="140"/>
      <c r="G66" s="141"/>
      <c r="H66" s="141"/>
      <c r="I66" s="142"/>
      <c r="J66" s="27"/>
      <c r="K66" s="35"/>
      <c r="L66" s="77"/>
      <c r="M66" s="78"/>
    </row>
    <row r="67" spans="1:13">
      <c r="A67" s="115" t="e">
        <f t="shared" si="2"/>
        <v>#N/A</v>
      </c>
      <c r="B67" s="139"/>
      <c r="C67" s="28"/>
      <c r="D67" s="28"/>
      <c r="E67" s="35"/>
      <c r="F67" s="140"/>
      <c r="G67" s="141"/>
      <c r="H67" s="141"/>
      <c r="I67" s="142"/>
      <c r="J67" s="27"/>
      <c r="K67" s="35"/>
      <c r="L67" s="77"/>
      <c r="M67" s="78"/>
    </row>
    <row r="68" spans="1:13">
      <c r="A68" s="115" t="e">
        <f t="shared" si="2"/>
        <v>#N/A</v>
      </c>
      <c r="B68" s="139"/>
      <c r="C68" s="28"/>
      <c r="D68" s="28"/>
      <c r="E68" s="35"/>
      <c r="F68" s="140"/>
      <c r="G68" s="141"/>
      <c r="H68" s="141"/>
      <c r="I68" s="142"/>
      <c r="J68" s="27"/>
      <c r="K68" s="35"/>
      <c r="L68" s="77"/>
      <c r="M68" s="78"/>
    </row>
    <row r="69" spans="1:13">
      <c r="A69" s="115" t="e">
        <f t="shared" si="2"/>
        <v>#N/A</v>
      </c>
      <c r="B69" s="139"/>
      <c r="C69" s="28"/>
      <c r="D69" s="28"/>
      <c r="E69" s="35"/>
      <c r="F69" s="140"/>
      <c r="G69" s="141"/>
      <c r="H69" s="141"/>
      <c r="I69" s="142"/>
      <c r="J69" s="27"/>
      <c r="K69" s="35"/>
      <c r="L69" s="77"/>
      <c r="M69" s="78"/>
    </row>
    <row r="70" spans="1:13">
      <c r="A70" s="115" t="e">
        <f t="shared" si="2"/>
        <v>#N/A</v>
      </c>
      <c r="B70" s="139"/>
      <c r="C70" s="28"/>
      <c r="D70" s="28"/>
      <c r="E70" s="35"/>
      <c r="F70" s="140"/>
      <c r="G70" s="141"/>
      <c r="H70" s="141"/>
      <c r="I70" s="142"/>
      <c r="J70" s="27"/>
      <c r="K70" s="35"/>
      <c r="L70" s="77"/>
      <c r="M70" s="78"/>
    </row>
    <row r="71" spans="1:13">
      <c r="A71" s="115" t="e">
        <f t="shared" si="2"/>
        <v>#N/A</v>
      </c>
      <c r="B71" s="139"/>
      <c r="C71" s="28"/>
      <c r="D71" s="28"/>
      <c r="E71" s="35"/>
      <c r="F71" s="140"/>
      <c r="G71" s="141"/>
      <c r="H71" s="141"/>
      <c r="I71" s="142"/>
      <c r="J71" s="27"/>
      <c r="K71" s="35"/>
      <c r="L71" s="77"/>
      <c r="M71" s="78"/>
    </row>
    <row r="72" spans="1:13">
      <c r="A72" s="115" t="e">
        <f t="shared" si="2"/>
        <v>#N/A</v>
      </c>
      <c r="B72" s="139"/>
      <c r="C72" s="28"/>
      <c r="D72" s="28"/>
      <c r="E72" s="35"/>
      <c r="F72" s="140"/>
      <c r="G72" s="141"/>
      <c r="H72" s="141"/>
      <c r="I72" s="142"/>
      <c r="J72" s="27"/>
      <c r="K72" s="35"/>
      <c r="L72" s="77"/>
      <c r="M72" s="78"/>
    </row>
    <row r="73" spans="1:13">
      <c r="A73" s="115" t="e">
        <f t="shared" si="2"/>
        <v>#N/A</v>
      </c>
      <c r="B73" s="139"/>
      <c r="C73" s="28"/>
      <c r="D73" s="28"/>
      <c r="E73" s="35"/>
      <c r="F73" s="140"/>
      <c r="G73" s="141"/>
      <c r="H73" s="141"/>
      <c r="I73" s="142"/>
      <c r="J73" s="27"/>
      <c r="K73" s="35"/>
      <c r="L73" s="77"/>
      <c r="M73" s="78"/>
    </row>
    <row r="74" spans="1:13">
      <c r="A74" s="115" t="e">
        <f t="shared" si="2"/>
        <v>#N/A</v>
      </c>
      <c r="B74" s="139"/>
      <c r="C74" s="28"/>
      <c r="D74" s="28"/>
      <c r="E74" s="35"/>
      <c r="F74" s="140"/>
      <c r="G74" s="141"/>
      <c r="H74" s="141"/>
      <c r="I74" s="142"/>
      <c r="J74" s="27"/>
      <c r="K74" s="35"/>
      <c r="L74" s="77"/>
      <c r="M74" s="78"/>
    </row>
    <row r="75" spans="1:13">
      <c r="A75" s="115" t="e">
        <f t="shared" si="2"/>
        <v>#N/A</v>
      </c>
      <c r="B75" s="139"/>
      <c r="C75" s="28"/>
      <c r="D75" s="28"/>
      <c r="E75" s="35"/>
      <c r="F75" s="140"/>
      <c r="G75" s="141"/>
      <c r="H75" s="141"/>
      <c r="I75" s="142"/>
      <c r="J75" s="27"/>
      <c r="K75" s="35"/>
      <c r="L75" s="77"/>
      <c r="M75" s="78"/>
    </row>
    <row r="76" spans="1:13">
      <c r="A76" s="115" t="e">
        <f t="shared" si="2"/>
        <v>#N/A</v>
      </c>
      <c r="B76" s="139"/>
      <c r="C76" s="28"/>
      <c r="D76" s="28"/>
      <c r="E76" s="35"/>
      <c r="F76" s="140"/>
      <c r="G76" s="141"/>
      <c r="H76" s="141"/>
      <c r="I76" s="142"/>
      <c r="J76" s="27"/>
      <c r="K76" s="35"/>
      <c r="L76" s="77"/>
      <c r="M76" s="78"/>
    </row>
    <row r="77" spans="1:13">
      <c r="A77" s="115" t="e">
        <f t="shared" si="2"/>
        <v>#N/A</v>
      </c>
      <c r="B77" s="139"/>
      <c r="C77" s="28"/>
      <c r="D77" s="28"/>
      <c r="E77" s="35"/>
      <c r="F77" s="140"/>
      <c r="G77" s="141"/>
      <c r="H77" s="141"/>
      <c r="I77" s="142"/>
      <c r="J77" s="27"/>
      <c r="K77" s="35"/>
      <c r="L77" s="77"/>
      <c r="M77" s="78"/>
    </row>
    <row r="78" spans="1:13">
      <c r="A78" s="115" t="e">
        <f t="shared" si="2"/>
        <v>#N/A</v>
      </c>
      <c r="B78" s="139"/>
      <c r="C78" s="28"/>
      <c r="D78" s="28"/>
      <c r="E78" s="35"/>
      <c r="F78" s="140"/>
      <c r="G78" s="141"/>
      <c r="H78" s="141"/>
      <c r="I78" s="142"/>
      <c r="J78" s="27"/>
      <c r="K78" s="35"/>
      <c r="L78" s="77"/>
      <c r="M78" s="78"/>
    </row>
    <row r="79" spans="1:13">
      <c r="A79" s="115" t="e">
        <f t="shared" si="2"/>
        <v>#N/A</v>
      </c>
      <c r="B79" s="139"/>
      <c r="C79" s="28"/>
      <c r="D79" s="28"/>
      <c r="E79" s="35"/>
      <c r="F79" s="140"/>
      <c r="G79" s="141"/>
      <c r="H79" s="141"/>
      <c r="I79" s="142"/>
      <c r="J79" s="27"/>
      <c r="K79" s="35"/>
      <c r="L79" s="77"/>
      <c r="M79" s="78"/>
    </row>
    <row r="80" spans="1:13">
      <c r="A80" s="115" t="e">
        <f t="shared" si="2"/>
        <v>#N/A</v>
      </c>
      <c r="B80" s="139"/>
      <c r="C80" s="28"/>
      <c r="D80" s="28"/>
      <c r="E80" s="35"/>
      <c r="F80" s="140"/>
      <c r="G80" s="141"/>
      <c r="H80" s="141"/>
      <c r="I80" s="142"/>
      <c r="J80" s="27"/>
      <c r="K80" s="35"/>
      <c r="L80" s="77"/>
      <c r="M80" s="78"/>
    </row>
    <row r="81" spans="1:13">
      <c r="A81" s="115" t="e">
        <f t="shared" si="2"/>
        <v>#N/A</v>
      </c>
      <c r="B81" s="139"/>
      <c r="C81" s="28"/>
      <c r="D81" s="28"/>
      <c r="E81" s="35"/>
      <c r="F81" s="140"/>
      <c r="G81" s="141"/>
      <c r="H81" s="141"/>
      <c r="I81" s="142"/>
      <c r="J81" s="27"/>
      <c r="K81" s="35"/>
      <c r="L81" s="77"/>
      <c r="M81" s="78"/>
    </row>
    <row r="82" spans="1:13">
      <c r="A82" s="115" t="e">
        <f t="shared" si="2"/>
        <v>#N/A</v>
      </c>
      <c r="B82" s="139"/>
      <c r="C82" s="28"/>
      <c r="D82" s="28"/>
      <c r="E82" s="35"/>
      <c r="F82" s="140"/>
      <c r="G82" s="141"/>
      <c r="H82" s="141"/>
      <c r="I82" s="142"/>
      <c r="J82" s="27"/>
      <c r="K82" s="35"/>
      <c r="L82" s="77"/>
      <c r="M82" s="78"/>
    </row>
    <row r="83" spans="1:13">
      <c r="A83" s="115" t="e">
        <f t="shared" si="2"/>
        <v>#N/A</v>
      </c>
      <c r="B83" s="139"/>
      <c r="C83" s="28"/>
      <c r="D83" s="28"/>
      <c r="E83" s="35"/>
      <c r="F83" s="140"/>
      <c r="G83" s="141"/>
      <c r="H83" s="141"/>
      <c r="I83" s="142"/>
      <c r="J83" s="27"/>
      <c r="K83" s="35"/>
      <c r="L83" s="77"/>
      <c r="M83" s="78"/>
    </row>
    <row r="84" spans="1:13">
      <c r="A84" s="115" t="e">
        <f t="shared" si="2"/>
        <v>#N/A</v>
      </c>
      <c r="B84" s="139"/>
      <c r="C84" s="28"/>
      <c r="D84" s="28"/>
      <c r="E84" s="35"/>
      <c r="F84" s="140"/>
      <c r="G84" s="141"/>
      <c r="H84" s="141"/>
      <c r="I84" s="142"/>
      <c r="J84" s="27"/>
      <c r="K84" s="35"/>
      <c r="L84" s="77"/>
      <c r="M84" s="78"/>
    </row>
    <row r="85" spans="1:13">
      <c r="A85" s="115" t="e">
        <f t="shared" si="2"/>
        <v>#N/A</v>
      </c>
      <c r="B85" s="139"/>
      <c r="C85" s="28"/>
      <c r="D85" s="28"/>
      <c r="E85" s="35"/>
      <c r="F85" s="140"/>
      <c r="G85" s="141"/>
      <c r="H85" s="141"/>
      <c r="I85" s="142"/>
      <c r="J85" s="27"/>
      <c r="K85" s="35"/>
      <c r="L85" s="77"/>
      <c r="M85" s="78"/>
    </row>
    <row r="86" spans="1:13">
      <c r="A86" s="115" t="e">
        <f t="shared" si="2"/>
        <v>#N/A</v>
      </c>
      <c r="B86" s="139"/>
      <c r="C86" s="28"/>
      <c r="D86" s="28"/>
      <c r="E86" s="35"/>
      <c r="F86" s="140"/>
      <c r="G86" s="141"/>
      <c r="H86" s="141"/>
      <c r="I86" s="142"/>
      <c r="J86" s="27"/>
      <c r="K86" s="35"/>
      <c r="L86" s="77"/>
      <c r="M86" s="78"/>
    </row>
    <row r="87" spans="1:13">
      <c r="A87" s="115" t="e">
        <f t="shared" si="2"/>
        <v>#N/A</v>
      </c>
      <c r="B87" s="139"/>
      <c r="C87" s="28"/>
      <c r="D87" s="28"/>
      <c r="E87" s="35"/>
      <c r="F87" s="140"/>
      <c r="G87" s="141"/>
      <c r="H87" s="141"/>
      <c r="I87" s="142"/>
      <c r="J87" s="27"/>
      <c r="K87" s="35"/>
      <c r="L87" s="77"/>
      <c r="M87" s="78"/>
    </row>
    <row r="88" spans="1:13">
      <c r="A88" s="115" t="e">
        <f t="shared" si="2"/>
        <v>#N/A</v>
      </c>
      <c r="B88" s="139"/>
      <c r="C88" s="28"/>
      <c r="D88" s="28"/>
      <c r="E88" s="35"/>
      <c r="F88" s="140"/>
      <c r="G88" s="141"/>
      <c r="H88" s="141"/>
      <c r="I88" s="142"/>
      <c r="J88" s="27"/>
      <c r="K88" s="35"/>
      <c r="L88" s="77"/>
      <c r="M88" s="78"/>
    </row>
    <row r="89" spans="1:13">
      <c r="A89" s="115" t="e">
        <f t="shared" si="2"/>
        <v>#N/A</v>
      </c>
      <c r="B89" s="139"/>
      <c r="C89" s="28"/>
      <c r="D89" s="28"/>
      <c r="E89" s="35"/>
      <c r="F89" s="140"/>
      <c r="G89" s="141"/>
      <c r="H89" s="141"/>
      <c r="I89" s="142"/>
      <c r="J89" s="27"/>
      <c r="K89" s="35"/>
      <c r="L89" s="77"/>
      <c r="M89" s="78"/>
    </row>
    <row r="90" spans="1:13">
      <c r="A90" s="115" t="e">
        <f t="shared" si="2"/>
        <v>#N/A</v>
      </c>
      <c r="B90" s="139"/>
      <c r="C90" s="28"/>
      <c r="D90" s="28"/>
      <c r="E90" s="35"/>
      <c r="F90" s="140"/>
      <c r="G90" s="141"/>
      <c r="H90" s="141"/>
      <c r="I90" s="142"/>
      <c r="J90" s="27"/>
      <c r="K90" s="35"/>
      <c r="L90" s="77"/>
      <c r="M90" s="78"/>
    </row>
    <row r="91" spans="1:13">
      <c r="A91" s="115" t="e">
        <f t="shared" si="2"/>
        <v>#N/A</v>
      </c>
      <c r="B91" s="139"/>
      <c r="C91" s="28"/>
      <c r="D91" s="28"/>
      <c r="E91" s="35"/>
      <c r="F91" s="140"/>
      <c r="G91" s="141"/>
      <c r="H91" s="141"/>
      <c r="I91" s="142"/>
      <c r="J91" s="27"/>
      <c r="K91" s="35"/>
      <c r="L91" s="77"/>
      <c r="M91" s="78"/>
    </row>
    <row r="92" spans="1:13">
      <c r="A92" s="115" t="e">
        <f t="shared" si="2"/>
        <v>#N/A</v>
      </c>
      <c r="B92" s="139"/>
      <c r="C92" s="28"/>
      <c r="D92" s="28"/>
      <c r="E92" s="35"/>
      <c r="F92" s="140"/>
      <c r="G92" s="141"/>
      <c r="H92" s="141"/>
      <c r="I92" s="142"/>
      <c r="J92" s="27"/>
      <c r="K92" s="35"/>
      <c r="L92" s="77"/>
      <c r="M92" s="78"/>
    </row>
    <row r="93" spans="1:13">
      <c r="A93" s="115" t="e">
        <f t="shared" si="2"/>
        <v>#N/A</v>
      </c>
      <c r="B93" s="139"/>
      <c r="C93" s="28"/>
      <c r="D93" s="28"/>
      <c r="E93" s="35"/>
      <c r="F93" s="140"/>
      <c r="G93" s="141"/>
      <c r="H93" s="141"/>
      <c r="I93" s="142"/>
      <c r="J93" s="27"/>
      <c r="K93" s="35"/>
      <c r="L93" s="77"/>
      <c r="M93" s="78"/>
    </row>
    <row r="94" spans="1:13">
      <c r="A94" s="115" t="e">
        <f t="shared" si="2"/>
        <v>#N/A</v>
      </c>
      <c r="B94" s="139"/>
      <c r="C94" s="28"/>
      <c r="D94" s="28"/>
      <c r="E94" s="35"/>
      <c r="F94" s="140"/>
      <c r="G94" s="141"/>
      <c r="H94" s="141"/>
      <c r="I94" s="142"/>
      <c r="J94" s="27"/>
      <c r="K94" s="35"/>
      <c r="L94" s="77"/>
      <c r="M94" s="78"/>
    </row>
    <row r="95" spans="1:13">
      <c r="A95" s="115" t="e">
        <f t="shared" si="2"/>
        <v>#N/A</v>
      </c>
      <c r="B95" s="139"/>
      <c r="C95" s="28"/>
      <c r="D95" s="28"/>
      <c r="E95" s="35"/>
      <c r="F95" s="140"/>
      <c r="G95" s="141"/>
      <c r="H95" s="141"/>
      <c r="I95" s="142"/>
      <c r="J95" s="27"/>
      <c r="K95" s="35"/>
      <c r="L95" s="77"/>
      <c r="M95" s="78"/>
    </row>
    <row r="96" spans="1:13">
      <c r="A96" s="115" t="e">
        <f t="shared" si="2"/>
        <v>#N/A</v>
      </c>
      <c r="B96" s="139"/>
      <c r="C96" s="28"/>
      <c r="D96" s="28"/>
      <c r="E96" s="35"/>
      <c r="F96" s="140"/>
      <c r="G96" s="141"/>
      <c r="H96" s="141"/>
      <c r="I96" s="142"/>
      <c r="J96" s="27"/>
      <c r="K96" s="35"/>
      <c r="L96" s="77"/>
      <c r="M96" s="78"/>
    </row>
    <row r="97" spans="1:13">
      <c r="A97" s="115" t="e">
        <f t="shared" si="2"/>
        <v>#N/A</v>
      </c>
      <c r="B97" s="139"/>
      <c r="C97" s="28"/>
      <c r="D97" s="28"/>
      <c r="E97" s="35"/>
      <c r="F97" s="140"/>
      <c r="G97" s="141"/>
      <c r="H97" s="141"/>
      <c r="I97" s="142"/>
      <c r="J97" s="27"/>
      <c r="K97" s="35"/>
      <c r="L97" s="77"/>
      <c r="M97" s="78"/>
    </row>
    <row r="98" spans="1:13">
      <c r="A98" s="115" t="e">
        <f t="shared" ref="A98:A100" si="3">INDEX(Référence_PCMN,MATCH(B98,Nature_de_la_dépense,0))</f>
        <v>#N/A</v>
      </c>
      <c r="B98" s="139"/>
      <c r="C98" s="28"/>
      <c r="D98" s="28"/>
      <c r="E98" s="35"/>
      <c r="F98" s="140"/>
      <c r="G98" s="141"/>
      <c r="H98" s="141"/>
      <c r="I98" s="142"/>
      <c r="J98" s="27"/>
      <c r="K98" s="35"/>
      <c r="L98" s="77"/>
      <c r="M98" s="78"/>
    </row>
    <row r="99" spans="1:13">
      <c r="A99" s="115" t="e">
        <f t="shared" si="3"/>
        <v>#N/A</v>
      </c>
      <c r="B99" s="139"/>
      <c r="C99" s="28"/>
      <c r="D99" s="28"/>
      <c r="E99" s="35"/>
      <c r="F99" s="140"/>
      <c r="G99" s="141"/>
      <c r="H99" s="141"/>
      <c r="I99" s="142"/>
      <c r="J99" s="27"/>
      <c r="K99" s="35"/>
      <c r="L99" s="77"/>
      <c r="M99" s="78"/>
    </row>
    <row r="100" spans="1:13" ht="15" thickBot="1">
      <c r="A100" s="117" t="e">
        <f t="shared" si="3"/>
        <v>#N/A</v>
      </c>
      <c r="B100" s="144"/>
      <c r="C100" s="145"/>
      <c r="D100" s="145"/>
      <c r="E100" s="146"/>
      <c r="F100" s="147"/>
      <c r="G100" s="148"/>
      <c r="H100" s="148"/>
      <c r="I100" s="149"/>
      <c r="J100" s="150"/>
      <c r="K100" s="146"/>
      <c r="L100" s="151"/>
      <c r="M100" s="152"/>
    </row>
    <row r="101" spans="1:13" ht="15" thickBot="1">
      <c r="F101" s="119">
        <f>SUM(F2:F100)</f>
        <v>1835.83</v>
      </c>
      <c r="G101" s="120">
        <f t="shared" ref="G101:I101" si="4">SUM(G2:G100)</f>
        <v>974.83</v>
      </c>
      <c r="H101" s="121">
        <f t="shared" si="4"/>
        <v>811</v>
      </c>
      <c r="I101" s="122">
        <f t="shared" si="4"/>
        <v>50</v>
      </c>
    </row>
    <row r="103" spans="1:13" ht="15" thickBot="1"/>
    <row r="104" spans="1:13" ht="29.4" thickBot="1">
      <c r="A104" s="93" t="s">
        <v>6</v>
      </c>
      <c r="B104" s="123" t="s">
        <v>67</v>
      </c>
      <c r="C104" s="112" t="s">
        <v>184</v>
      </c>
    </row>
    <row r="105" spans="1:13">
      <c r="A105" s="115">
        <v>74</v>
      </c>
      <c r="B105" s="124" t="s">
        <v>183</v>
      </c>
      <c r="C105" s="157"/>
    </row>
    <row r="106" spans="1:13">
      <c r="A106" s="115">
        <v>73</v>
      </c>
      <c r="B106" s="124" t="s">
        <v>126</v>
      </c>
      <c r="C106" s="158"/>
    </row>
    <row r="107" spans="1:13">
      <c r="A107" s="115">
        <v>73</v>
      </c>
      <c r="B107" s="124" t="s">
        <v>127</v>
      </c>
      <c r="C107" s="158"/>
    </row>
    <row r="108" spans="1:13">
      <c r="A108" s="115">
        <v>73</v>
      </c>
      <c r="B108" s="124" t="s">
        <v>128</v>
      </c>
      <c r="C108" s="158"/>
    </row>
    <row r="109" spans="1:13">
      <c r="A109" s="115">
        <v>73</v>
      </c>
      <c r="B109" s="124" t="s">
        <v>129</v>
      </c>
      <c r="C109" s="158"/>
    </row>
    <row r="110" spans="1:13" ht="15" thickBot="1">
      <c r="A110" s="117">
        <v>73</v>
      </c>
      <c r="B110" s="125" t="s">
        <v>130</v>
      </c>
      <c r="C110" s="159"/>
    </row>
    <row r="111" spans="1:13" ht="15" thickBot="1">
      <c r="C111" s="126">
        <f>SUM(C105:C110)</f>
        <v>0</v>
      </c>
    </row>
  </sheetData>
  <sheetProtection password="DAC5" sheet="1" objects="1" scenarios="1"/>
  <dataValidations count="2">
    <dataValidation type="list" allowBlank="1" showInputMessage="1" showErrorMessage="1" sqref="J2:J100">
      <formula1>paiement</formula1>
    </dataValidation>
    <dataValidation type="list" allowBlank="1" showInputMessage="1" showErrorMessage="1" sqref="B2:B100">
      <formula1>Nature_de_la_dépense</formula1>
    </dataValidation>
  </dataValidations>
  <printOptions horizontalCentered="1"/>
  <pageMargins left="0.15748031496062992" right="0.15748031496062992" top="0.59055118110236227" bottom="0.39370078740157483" header="0.15748031496062992" footer="0.15748031496062992"/>
  <pageSetup paperSize="9" scale="35" orientation="landscape" verticalDpi="0" r:id="rId1"/>
  <headerFooter>
    <oddHeader>&amp;CDécompte récapitulatif pour les maisons arc-en-ciel  - 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45"/>
  <sheetViews>
    <sheetView topLeftCell="I1" workbookViewId="0">
      <selection activeCell="L21" sqref="L21"/>
    </sheetView>
  </sheetViews>
  <sheetFormatPr baseColWidth="10" defaultColWidth="20.33203125" defaultRowHeight="14.4"/>
  <cols>
    <col min="1" max="6" width="20.33203125" style="91"/>
    <col min="7" max="7" width="28.88671875" style="91" customWidth="1"/>
    <col min="8" max="8" width="20.33203125" style="91"/>
    <col min="9" max="10" width="28.33203125" style="91" customWidth="1"/>
    <col min="11" max="11" width="49.33203125" style="91" bestFit="1" customWidth="1"/>
    <col min="12" max="16384" width="20.33203125" style="91"/>
  </cols>
  <sheetData>
    <row r="1" spans="1:11" ht="47.4" thickBot="1">
      <c r="A1" s="127" t="s">
        <v>75</v>
      </c>
      <c r="B1" s="128" t="s">
        <v>171</v>
      </c>
      <c r="C1" s="128" t="s">
        <v>185</v>
      </c>
      <c r="D1" s="129" t="s">
        <v>172</v>
      </c>
      <c r="E1" s="127" t="s">
        <v>174</v>
      </c>
      <c r="F1" s="128" t="s">
        <v>175</v>
      </c>
      <c r="G1" s="128" t="s">
        <v>188</v>
      </c>
      <c r="H1" s="128" t="s">
        <v>173</v>
      </c>
      <c r="I1" s="128" t="s">
        <v>186</v>
      </c>
      <c r="J1" s="130" t="s">
        <v>187</v>
      </c>
      <c r="K1" s="131" t="s">
        <v>141</v>
      </c>
    </row>
    <row r="2" spans="1:11">
      <c r="A2" s="79" t="s">
        <v>241</v>
      </c>
      <c r="B2" s="80" t="s">
        <v>242</v>
      </c>
      <c r="C2" s="30" t="s">
        <v>245</v>
      </c>
      <c r="D2" s="45">
        <v>42036</v>
      </c>
      <c r="E2" s="68">
        <v>5000</v>
      </c>
      <c r="F2" s="69">
        <v>4000</v>
      </c>
      <c r="G2" s="69">
        <v>1000</v>
      </c>
      <c r="H2" s="69">
        <v>0</v>
      </c>
      <c r="I2" s="69">
        <v>1000</v>
      </c>
      <c r="J2" s="70">
        <v>1000</v>
      </c>
      <c r="K2" s="153"/>
    </row>
    <row r="3" spans="1:11">
      <c r="A3" s="81" t="s">
        <v>243</v>
      </c>
      <c r="B3" s="82" t="s">
        <v>244</v>
      </c>
      <c r="C3" s="83" t="s">
        <v>246</v>
      </c>
      <c r="D3" s="46">
        <v>41793</v>
      </c>
      <c r="E3" s="71">
        <v>3000</v>
      </c>
      <c r="F3" s="72">
        <v>1000</v>
      </c>
      <c r="G3" s="72">
        <v>1000</v>
      </c>
      <c r="H3" s="72">
        <v>500</v>
      </c>
      <c r="I3" s="72">
        <v>500</v>
      </c>
      <c r="J3" s="73">
        <v>500</v>
      </c>
      <c r="K3" s="153"/>
    </row>
    <row r="4" spans="1:11">
      <c r="A4" s="81"/>
      <c r="B4" s="82"/>
      <c r="C4" s="83"/>
      <c r="D4" s="46"/>
      <c r="E4" s="71"/>
      <c r="F4" s="72"/>
      <c r="G4" s="72"/>
      <c r="H4" s="72"/>
      <c r="I4" s="72"/>
      <c r="J4" s="73"/>
      <c r="K4" s="154"/>
    </row>
    <row r="5" spans="1:11">
      <c r="A5" s="81"/>
      <c r="B5" s="82"/>
      <c r="C5" s="83"/>
      <c r="D5" s="46"/>
      <c r="E5" s="71"/>
      <c r="F5" s="72"/>
      <c r="G5" s="72"/>
      <c r="H5" s="72"/>
      <c r="I5" s="72"/>
      <c r="J5" s="73"/>
      <c r="K5" s="154"/>
    </row>
    <row r="6" spans="1:11">
      <c r="A6" s="81"/>
      <c r="B6" s="82"/>
      <c r="C6" s="83"/>
      <c r="D6" s="46"/>
      <c r="E6" s="71"/>
      <c r="F6" s="72"/>
      <c r="G6" s="72"/>
      <c r="H6" s="72"/>
      <c r="I6" s="72"/>
      <c r="J6" s="73"/>
      <c r="K6" s="154"/>
    </row>
    <row r="7" spans="1:11">
      <c r="A7" s="81"/>
      <c r="B7" s="82"/>
      <c r="C7" s="83"/>
      <c r="D7" s="46"/>
      <c r="E7" s="71"/>
      <c r="F7" s="72"/>
      <c r="G7" s="72"/>
      <c r="H7" s="72"/>
      <c r="I7" s="72"/>
      <c r="J7" s="73"/>
      <c r="K7" s="154"/>
    </row>
    <row r="8" spans="1:11">
      <c r="A8" s="81"/>
      <c r="B8" s="82"/>
      <c r="C8" s="83"/>
      <c r="D8" s="46"/>
      <c r="E8" s="71"/>
      <c r="F8" s="72"/>
      <c r="G8" s="72"/>
      <c r="H8" s="72"/>
      <c r="I8" s="72"/>
      <c r="J8" s="73"/>
      <c r="K8" s="154"/>
    </row>
    <row r="9" spans="1:11">
      <c r="A9" s="81"/>
      <c r="B9" s="82"/>
      <c r="C9" s="83"/>
      <c r="D9" s="46"/>
      <c r="E9" s="71"/>
      <c r="F9" s="72"/>
      <c r="G9" s="72"/>
      <c r="H9" s="72"/>
      <c r="I9" s="72"/>
      <c r="J9" s="73"/>
      <c r="K9" s="154"/>
    </row>
    <row r="10" spans="1:11">
      <c r="A10" s="81"/>
      <c r="B10" s="82"/>
      <c r="C10" s="83"/>
      <c r="D10" s="46"/>
      <c r="E10" s="71"/>
      <c r="F10" s="72"/>
      <c r="G10" s="72"/>
      <c r="H10" s="72"/>
      <c r="I10" s="72"/>
      <c r="J10" s="73"/>
      <c r="K10" s="154"/>
    </row>
    <row r="11" spans="1:11">
      <c r="A11" s="81"/>
      <c r="B11" s="82"/>
      <c r="C11" s="83"/>
      <c r="D11" s="46"/>
      <c r="E11" s="71"/>
      <c r="F11" s="72"/>
      <c r="G11" s="72"/>
      <c r="H11" s="72"/>
      <c r="I11" s="72"/>
      <c r="J11" s="73"/>
      <c r="K11" s="154"/>
    </row>
    <row r="12" spans="1:11">
      <c r="A12" s="81"/>
      <c r="B12" s="82"/>
      <c r="C12" s="83"/>
      <c r="D12" s="46"/>
      <c r="E12" s="71"/>
      <c r="F12" s="72"/>
      <c r="G12" s="72"/>
      <c r="H12" s="72"/>
      <c r="I12" s="72"/>
      <c r="J12" s="73"/>
      <c r="K12" s="154"/>
    </row>
    <row r="13" spans="1:11">
      <c r="A13" s="81"/>
      <c r="B13" s="82"/>
      <c r="C13" s="83"/>
      <c r="D13" s="46"/>
      <c r="E13" s="71"/>
      <c r="F13" s="72"/>
      <c r="G13" s="72"/>
      <c r="H13" s="72"/>
      <c r="I13" s="72"/>
      <c r="J13" s="73"/>
      <c r="K13" s="154"/>
    </row>
    <row r="14" spans="1:11">
      <c r="A14" s="81"/>
      <c r="B14" s="82"/>
      <c r="C14" s="83"/>
      <c r="D14" s="46"/>
      <c r="E14" s="71"/>
      <c r="F14" s="72"/>
      <c r="G14" s="72"/>
      <c r="H14" s="72"/>
      <c r="I14" s="72"/>
      <c r="J14" s="73"/>
      <c r="K14" s="154"/>
    </row>
    <row r="15" spans="1:11">
      <c r="A15" s="81"/>
      <c r="B15" s="82"/>
      <c r="C15" s="83"/>
      <c r="D15" s="46"/>
      <c r="E15" s="71"/>
      <c r="F15" s="72"/>
      <c r="G15" s="72"/>
      <c r="H15" s="72"/>
      <c r="I15" s="72"/>
      <c r="J15" s="73"/>
      <c r="K15" s="154"/>
    </row>
    <row r="16" spans="1:11">
      <c r="A16" s="81"/>
      <c r="B16" s="82"/>
      <c r="C16" s="83"/>
      <c r="D16" s="46"/>
      <c r="E16" s="71"/>
      <c r="F16" s="72"/>
      <c r="G16" s="72"/>
      <c r="H16" s="72"/>
      <c r="I16" s="72"/>
      <c r="J16" s="73"/>
      <c r="K16" s="154"/>
    </row>
    <row r="17" spans="1:11">
      <c r="A17" s="81"/>
      <c r="B17" s="82"/>
      <c r="C17" s="83"/>
      <c r="D17" s="46"/>
      <c r="E17" s="71"/>
      <c r="F17" s="72"/>
      <c r="G17" s="72"/>
      <c r="H17" s="72"/>
      <c r="I17" s="72"/>
      <c r="J17" s="73"/>
      <c r="K17" s="154"/>
    </row>
    <row r="18" spans="1:11">
      <c r="A18" s="81"/>
      <c r="B18" s="82"/>
      <c r="C18" s="83"/>
      <c r="D18" s="46"/>
      <c r="E18" s="71"/>
      <c r="F18" s="72"/>
      <c r="G18" s="72"/>
      <c r="H18" s="72"/>
      <c r="I18" s="72"/>
      <c r="J18" s="73"/>
      <c r="K18" s="154"/>
    </row>
    <row r="19" spans="1:11">
      <c r="A19" s="81"/>
      <c r="B19" s="82"/>
      <c r="C19" s="83"/>
      <c r="D19" s="46"/>
      <c r="E19" s="71"/>
      <c r="F19" s="72"/>
      <c r="G19" s="72"/>
      <c r="H19" s="72"/>
      <c r="I19" s="72"/>
      <c r="J19" s="73"/>
      <c r="K19" s="154"/>
    </row>
    <row r="20" spans="1:11">
      <c r="A20" s="81"/>
      <c r="B20" s="82"/>
      <c r="C20" s="83"/>
      <c r="D20" s="46"/>
      <c r="E20" s="71"/>
      <c r="F20" s="72"/>
      <c r="G20" s="72"/>
      <c r="H20" s="72"/>
      <c r="I20" s="72"/>
      <c r="J20" s="73"/>
      <c r="K20" s="154"/>
    </row>
    <row r="21" spans="1:11">
      <c r="A21" s="81"/>
      <c r="B21" s="82"/>
      <c r="C21" s="83"/>
      <c r="D21" s="46"/>
      <c r="E21" s="71"/>
      <c r="F21" s="72"/>
      <c r="G21" s="72"/>
      <c r="H21" s="72"/>
      <c r="I21" s="72"/>
      <c r="J21" s="73"/>
      <c r="K21" s="154"/>
    </row>
    <row r="22" spans="1:11">
      <c r="A22" s="81"/>
      <c r="B22" s="82"/>
      <c r="C22" s="83"/>
      <c r="D22" s="46"/>
      <c r="E22" s="71"/>
      <c r="F22" s="72"/>
      <c r="G22" s="72"/>
      <c r="H22" s="72"/>
      <c r="I22" s="72"/>
      <c r="J22" s="73"/>
      <c r="K22" s="154"/>
    </row>
    <row r="23" spans="1:11">
      <c r="A23" s="81"/>
      <c r="B23" s="82"/>
      <c r="C23" s="83"/>
      <c r="D23" s="46"/>
      <c r="E23" s="71"/>
      <c r="F23" s="72"/>
      <c r="G23" s="72"/>
      <c r="H23" s="72"/>
      <c r="I23" s="72"/>
      <c r="J23" s="73"/>
      <c r="K23" s="154"/>
    </row>
    <row r="24" spans="1:11">
      <c r="A24" s="81"/>
      <c r="B24" s="82"/>
      <c r="C24" s="83"/>
      <c r="D24" s="46"/>
      <c r="E24" s="71"/>
      <c r="F24" s="72"/>
      <c r="G24" s="72"/>
      <c r="H24" s="72"/>
      <c r="I24" s="72"/>
      <c r="J24" s="73"/>
      <c r="K24" s="154"/>
    </row>
    <row r="25" spans="1:11">
      <c r="A25" s="81"/>
      <c r="B25" s="82"/>
      <c r="C25" s="83"/>
      <c r="D25" s="46"/>
      <c r="E25" s="71"/>
      <c r="F25" s="72"/>
      <c r="G25" s="72"/>
      <c r="H25" s="72"/>
      <c r="I25" s="72"/>
      <c r="J25" s="73"/>
      <c r="K25" s="154"/>
    </row>
    <row r="26" spans="1:11">
      <c r="A26" s="81"/>
      <c r="B26" s="82"/>
      <c r="C26" s="83"/>
      <c r="D26" s="46"/>
      <c r="E26" s="71"/>
      <c r="F26" s="72"/>
      <c r="G26" s="72"/>
      <c r="H26" s="72"/>
      <c r="I26" s="72"/>
      <c r="J26" s="73"/>
      <c r="K26" s="154"/>
    </row>
    <row r="27" spans="1:11">
      <c r="A27" s="81"/>
      <c r="B27" s="82"/>
      <c r="C27" s="83"/>
      <c r="D27" s="46"/>
      <c r="E27" s="71"/>
      <c r="F27" s="72"/>
      <c r="G27" s="72"/>
      <c r="H27" s="72"/>
      <c r="I27" s="72"/>
      <c r="J27" s="73"/>
      <c r="K27" s="154"/>
    </row>
    <row r="28" spans="1:11">
      <c r="A28" s="81"/>
      <c r="B28" s="82"/>
      <c r="C28" s="83"/>
      <c r="D28" s="46"/>
      <c r="E28" s="71"/>
      <c r="F28" s="72"/>
      <c r="G28" s="72"/>
      <c r="H28" s="72"/>
      <c r="I28" s="72"/>
      <c r="J28" s="73"/>
      <c r="K28" s="154"/>
    </row>
    <row r="29" spans="1:11">
      <c r="A29" s="81"/>
      <c r="B29" s="82"/>
      <c r="C29" s="83"/>
      <c r="D29" s="46"/>
      <c r="E29" s="71"/>
      <c r="F29" s="72"/>
      <c r="G29" s="72"/>
      <c r="H29" s="72"/>
      <c r="I29" s="72"/>
      <c r="J29" s="73"/>
      <c r="K29" s="154"/>
    </row>
    <row r="30" spans="1:11">
      <c r="A30" s="84"/>
      <c r="B30" s="85"/>
      <c r="C30" s="86"/>
      <c r="D30" s="47"/>
      <c r="E30" s="71"/>
      <c r="F30" s="72"/>
      <c r="G30" s="72"/>
      <c r="H30" s="72"/>
      <c r="I30" s="72"/>
      <c r="J30" s="73"/>
      <c r="K30" s="155"/>
    </row>
    <row r="31" spans="1:11">
      <c r="A31" s="84"/>
      <c r="B31" s="85"/>
      <c r="C31" s="86"/>
      <c r="D31" s="47"/>
      <c r="E31" s="71"/>
      <c r="F31" s="72"/>
      <c r="G31" s="72"/>
      <c r="H31" s="72"/>
      <c r="I31" s="72"/>
      <c r="J31" s="73"/>
      <c r="K31" s="155"/>
    </row>
    <row r="32" spans="1:11">
      <c r="A32" s="84"/>
      <c r="B32" s="85"/>
      <c r="C32" s="86"/>
      <c r="D32" s="47"/>
      <c r="E32" s="71"/>
      <c r="F32" s="72"/>
      <c r="G32" s="72"/>
      <c r="H32" s="72"/>
      <c r="I32" s="72"/>
      <c r="J32" s="73"/>
      <c r="K32" s="155"/>
    </row>
    <row r="33" spans="1:11">
      <c r="A33" s="84"/>
      <c r="B33" s="85"/>
      <c r="C33" s="86"/>
      <c r="D33" s="47"/>
      <c r="E33" s="71"/>
      <c r="F33" s="72"/>
      <c r="G33" s="72"/>
      <c r="H33" s="72"/>
      <c r="I33" s="72"/>
      <c r="J33" s="73"/>
      <c r="K33" s="155"/>
    </row>
    <row r="34" spans="1:11">
      <c r="A34" s="84"/>
      <c r="B34" s="85"/>
      <c r="C34" s="86"/>
      <c r="D34" s="47"/>
      <c r="E34" s="71"/>
      <c r="F34" s="72"/>
      <c r="G34" s="72"/>
      <c r="H34" s="72"/>
      <c r="I34" s="72"/>
      <c r="J34" s="73"/>
      <c r="K34" s="155"/>
    </row>
    <row r="35" spans="1:11">
      <c r="A35" s="84"/>
      <c r="B35" s="85"/>
      <c r="C35" s="86"/>
      <c r="D35" s="47"/>
      <c r="E35" s="71"/>
      <c r="F35" s="72"/>
      <c r="G35" s="72"/>
      <c r="H35" s="72"/>
      <c r="I35" s="72"/>
      <c r="J35" s="73"/>
      <c r="K35" s="155"/>
    </row>
    <row r="36" spans="1:11">
      <c r="A36" s="84"/>
      <c r="B36" s="85"/>
      <c r="C36" s="86"/>
      <c r="D36" s="47"/>
      <c r="E36" s="71"/>
      <c r="F36" s="72"/>
      <c r="G36" s="72"/>
      <c r="H36" s="72"/>
      <c r="I36" s="72"/>
      <c r="J36" s="73"/>
      <c r="K36" s="155"/>
    </row>
    <row r="37" spans="1:11">
      <c r="A37" s="84"/>
      <c r="B37" s="85"/>
      <c r="C37" s="86"/>
      <c r="D37" s="47"/>
      <c r="E37" s="71"/>
      <c r="F37" s="72"/>
      <c r="G37" s="72"/>
      <c r="H37" s="72"/>
      <c r="I37" s="72"/>
      <c r="J37" s="73"/>
      <c r="K37" s="155"/>
    </row>
    <row r="38" spans="1:11">
      <c r="A38" s="84"/>
      <c r="B38" s="85"/>
      <c r="C38" s="86"/>
      <c r="D38" s="47"/>
      <c r="E38" s="71"/>
      <c r="F38" s="72"/>
      <c r="G38" s="72"/>
      <c r="H38" s="72"/>
      <c r="I38" s="72"/>
      <c r="J38" s="73"/>
      <c r="K38" s="155"/>
    </row>
    <row r="39" spans="1:11">
      <c r="A39" s="84"/>
      <c r="B39" s="85"/>
      <c r="C39" s="86"/>
      <c r="D39" s="47"/>
      <c r="E39" s="71"/>
      <c r="F39" s="72"/>
      <c r="G39" s="72"/>
      <c r="H39" s="72"/>
      <c r="I39" s="72"/>
      <c r="J39" s="73"/>
      <c r="K39" s="155"/>
    </row>
    <row r="40" spans="1:11">
      <c r="A40" s="84"/>
      <c r="B40" s="85"/>
      <c r="C40" s="86"/>
      <c r="D40" s="47"/>
      <c r="E40" s="71"/>
      <c r="F40" s="72"/>
      <c r="G40" s="72"/>
      <c r="H40" s="72"/>
      <c r="I40" s="72"/>
      <c r="J40" s="73"/>
      <c r="K40" s="155"/>
    </row>
    <row r="41" spans="1:11" ht="15" thickBot="1">
      <c r="A41" s="87"/>
      <c r="B41" s="88"/>
      <c r="C41" s="89"/>
      <c r="D41" s="48"/>
      <c r="E41" s="74"/>
      <c r="F41" s="75"/>
      <c r="G41" s="75"/>
      <c r="H41" s="75"/>
      <c r="I41" s="75"/>
      <c r="J41" s="76"/>
      <c r="K41" s="156"/>
    </row>
    <row r="42" spans="1:11" ht="15" thickBot="1">
      <c r="A42" s="103"/>
      <c r="B42" s="103"/>
      <c r="C42" s="104"/>
      <c r="D42" s="104"/>
      <c r="E42" s="132">
        <f>SUM(E2:E41)</f>
        <v>8000</v>
      </c>
      <c r="F42" s="133">
        <f t="shared" ref="F42:I42" si="0">SUM(F2:F41)</f>
        <v>5000</v>
      </c>
      <c r="G42" s="134">
        <f t="shared" si="0"/>
        <v>2000</v>
      </c>
      <c r="H42" s="133">
        <f t="shared" si="0"/>
        <v>500</v>
      </c>
      <c r="I42" s="135">
        <f t="shared" si="0"/>
        <v>1500</v>
      </c>
      <c r="J42" s="120">
        <f>SUM(J2:J41)</f>
        <v>1500</v>
      </c>
      <c r="K42" s="136" t="s">
        <v>189</v>
      </c>
    </row>
    <row r="43" spans="1:11" ht="15" thickBot="1"/>
    <row r="44" spans="1:11" ht="15" thickBot="1">
      <c r="G44" s="188" t="s">
        <v>190</v>
      </c>
      <c r="H44" s="137">
        <f>'Identification du service'!D26*0.1</f>
        <v>4000</v>
      </c>
    </row>
    <row r="45" spans="1:11" ht="15" thickBot="1">
      <c r="G45" s="189"/>
      <c r="H45" s="138" t="str">
        <f>IF(J42&gt;H44,"NOK","OK")</f>
        <v>OK</v>
      </c>
    </row>
  </sheetData>
  <sheetProtection password="DAC5" sheet="1" objects="1" scenarios="1"/>
  <mergeCells count="1">
    <mergeCell ref="G44:G45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52" orientation="landscape" verticalDpi="0" r:id="rId1"/>
  <headerFooter>
    <oddHeader>&amp;CDécompte récapitulatif pour les maisons arc-en-ciel  -  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W28"/>
  <sheetViews>
    <sheetView topLeftCell="N1" workbookViewId="0">
      <selection activeCell="W36" sqref="W36"/>
    </sheetView>
  </sheetViews>
  <sheetFormatPr baseColWidth="10" defaultColWidth="11.44140625" defaultRowHeight="14.4"/>
  <cols>
    <col min="1" max="1" width="23.44140625" style="103" customWidth="1"/>
    <col min="2" max="6" width="15.5546875" style="104" customWidth="1"/>
    <col min="7" max="7" width="15.5546875" style="105" customWidth="1"/>
    <col min="8" max="8" width="14.5546875" style="104" bestFit="1" customWidth="1"/>
    <col min="9" max="11" width="14.5546875" style="104" customWidth="1"/>
    <col min="12" max="12" width="16" style="104" customWidth="1"/>
    <col min="13" max="13" width="17.44140625" style="104" customWidth="1"/>
    <col min="14" max="14" width="13" style="104" customWidth="1"/>
    <col min="15" max="15" width="13.5546875" style="104" bestFit="1" customWidth="1"/>
    <col min="16" max="16" width="13.5546875" style="104" customWidth="1"/>
    <col min="17" max="19" width="11.44140625" style="91"/>
    <col min="20" max="21" width="13.88671875" style="91" customWidth="1"/>
    <col min="22" max="22" width="18.33203125" style="91" customWidth="1"/>
    <col min="23" max="23" width="36.88671875" style="91" customWidth="1"/>
    <col min="24" max="16384" width="11.44140625" style="91"/>
  </cols>
  <sheetData>
    <row r="1" spans="1:23" ht="15" thickBot="1">
      <c r="A1" s="180" t="s">
        <v>176</v>
      </c>
      <c r="B1" s="181"/>
      <c r="C1" s="181"/>
      <c r="D1" s="181"/>
      <c r="E1" s="181"/>
      <c r="F1" s="181"/>
      <c r="G1" s="182"/>
      <c r="H1" s="180" t="s">
        <v>177</v>
      </c>
      <c r="I1" s="181"/>
      <c r="J1" s="181"/>
      <c r="K1" s="181"/>
      <c r="L1" s="181"/>
      <c r="M1" s="181"/>
      <c r="N1" s="181"/>
      <c r="O1" s="181"/>
      <c r="P1" s="182"/>
      <c r="Q1" s="183" t="s">
        <v>178</v>
      </c>
      <c r="R1" s="184"/>
      <c r="S1" s="184"/>
      <c r="T1" s="185"/>
      <c r="U1" s="183" t="s">
        <v>181</v>
      </c>
      <c r="V1" s="185"/>
      <c r="W1" s="186" t="s">
        <v>141</v>
      </c>
    </row>
    <row r="2" spans="1:23" ht="49.5" customHeight="1" thickBot="1">
      <c r="A2" s="93" t="s">
        <v>72</v>
      </c>
      <c r="B2" s="94" t="s">
        <v>12</v>
      </c>
      <c r="C2" s="94" t="s">
        <v>13</v>
      </c>
      <c r="D2" s="94" t="s">
        <v>14</v>
      </c>
      <c r="E2" s="95" t="s">
        <v>160</v>
      </c>
      <c r="F2" s="95" t="s">
        <v>161</v>
      </c>
      <c r="G2" s="95" t="s">
        <v>158</v>
      </c>
      <c r="H2" s="96" t="s">
        <v>159</v>
      </c>
      <c r="I2" s="97" t="s">
        <v>162</v>
      </c>
      <c r="J2" s="97" t="s">
        <v>163</v>
      </c>
      <c r="K2" s="97" t="s">
        <v>164</v>
      </c>
      <c r="L2" s="97" t="s">
        <v>165</v>
      </c>
      <c r="M2" s="97" t="s">
        <v>135</v>
      </c>
      <c r="N2" s="97" t="s">
        <v>136</v>
      </c>
      <c r="O2" s="97" t="s">
        <v>137</v>
      </c>
      <c r="P2" s="98" t="s">
        <v>142</v>
      </c>
      <c r="Q2" s="93" t="s">
        <v>134</v>
      </c>
      <c r="R2" s="94" t="s">
        <v>82</v>
      </c>
      <c r="S2" s="94" t="s">
        <v>84</v>
      </c>
      <c r="T2" s="99" t="s">
        <v>166</v>
      </c>
      <c r="U2" s="63" t="s">
        <v>179</v>
      </c>
      <c r="V2" s="63" t="s">
        <v>180</v>
      </c>
      <c r="W2" s="187"/>
    </row>
    <row r="3" spans="1:23">
      <c r="A3" s="100" t="s">
        <v>68</v>
      </c>
      <c r="B3" s="30"/>
      <c r="C3" s="30"/>
      <c r="D3" s="30"/>
      <c r="E3" s="33"/>
      <c r="F3" s="33"/>
      <c r="G3" s="32"/>
      <c r="H3" s="53"/>
      <c r="I3" s="49"/>
      <c r="J3" s="49"/>
      <c r="K3" s="49"/>
      <c r="L3" s="49"/>
      <c r="M3" s="49"/>
      <c r="N3" s="49"/>
      <c r="O3" s="49"/>
      <c r="P3" s="57"/>
      <c r="Q3" s="59"/>
      <c r="R3" s="50"/>
      <c r="S3" s="50"/>
      <c r="T3" s="54"/>
      <c r="U3" s="64">
        <f>H3+I3+J3+K3+L3+M3+N3+O3+P3-Q3-R3-S3-T3</f>
        <v>0</v>
      </c>
      <c r="V3" s="61"/>
      <c r="W3" s="43"/>
    </row>
    <row r="4" spans="1:23">
      <c r="A4" s="101" t="s">
        <v>69</v>
      </c>
      <c r="B4" s="30"/>
      <c r="C4" s="30"/>
      <c r="D4" s="30"/>
      <c r="E4" s="33"/>
      <c r="F4" s="33"/>
      <c r="G4" s="32"/>
      <c r="H4" s="53"/>
      <c r="I4" s="49"/>
      <c r="J4" s="49"/>
      <c r="K4" s="49"/>
      <c r="L4" s="49"/>
      <c r="M4" s="49"/>
      <c r="N4" s="49"/>
      <c r="O4" s="49"/>
      <c r="P4" s="57"/>
      <c r="Q4" s="59"/>
      <c r="R4" s="50"/>
      <c r="S4" s="50"/>
      <c r="T4" s="54"/>
      <c r="U4" s="65">
        <f t="shared" ref="U4:U27" si="0">H4+I4+J4+K4+L4+M4+N4+O4+P4-Q4-R4-S4-T4</f>
        <v>0</v>
      </c>
      <c r="V4" s="61"/>
      <c r="W4" s="43"/>
    </row>
    <row r="5" spans="1:23">
      <c r="A5" s="101" t="s">
        <v>70</v>
      </c>
      <c r="B5" s="30"/>
      <c r="C5" s="30"/>
      <c r="D5" s="30"/>
      <c r="E5" s="33"/>
      <c r="F5" s="33"/>
      <c r="G5" s="32"/>
      <c r="H5" s="53"/>
      <c r="I5" s="49"/>
      <c r="J5" s="49"/>
      <c r="K5" s="49"/>
      <c r="L5" s="49"/>
      <c r="M5" s="49"/>
      <c r="N5" s="49"/>
      <c r="O5" s="49"/>
      <c r="P5" s="57"/>
      <c r="Q5" s="59"/>
      <c r="R5" s="50"/>
      <c r="S5" s="50"/>
      <c r="T5" s="54"/>
      <c r="U5" s="65">
        <f t="shared" si="0"/>
        <v>0</v>
      </c>
      <c r="V5" s="61"/>
      <c r="W5" s="43"/>
    </row>
    <row r="6" spans="1:23">
      <c r="A6" s="101" t="s">
        <v>71</v>
      </c>
      <c r="B6" s="30"/>
      <c r="C6" s="30"/>
      <c r="D6" s="30"/>
      <c r="E6" s="33"/>
      <c r="F6" s="33"/>
      <c r="G6" s="32"/>
      <c r="H6" s="53"/>
      <c r="I6" s="49"/>
      <c r="J6" s="49"/>
      <c r="K6" s="49"/>
      <c r="L6" s="49"/>
      <c r="M6" s="49"/>
      <c r="N6" s="49"/>
      <c r="O6" s="49"/>
      <c r="P6" s="57"/>
      <c r="Q6" s="59"/>
      <c r="R6" s="50"/>
      <c r="S6" s="50"/>
      <c r="T6" s="54"/>
      <c r="U6" s="65">
        <f t="shared" si="0"/>
        <v>0</v>
      </c>
      <c r="V6" s="61"/>
      <c r="W6" s="43"/>
    </row>
    <row r="7" spans="1:23">
      <c r="A7" s="101" t="s">
        <v>91</v>
      </c>
      <c r="B7" s="30"/>
      <c r="C7" s="30"/>
      <c r="D7" s="30"/>
      <c r="E7" s="33"/>
      <c r="F7" s="33"/>
      <c r="G7" s="32"/>
      <c r="H7" s="53"/>
      <c r="I7" s="49"/>
      <c r="J7" s="49"/>
      <c r="K7" s="49"/>
      <c r="L7" s="49"/>
      <c r="M7" s="49"/>
      <c r="N7" s="49"/>
      <c r="O7" s="49"/>
      <c r="P7" s="57"/>
      <c r="Q7" s="59"/>
      <c r="R7" s="50"/>
      <c r="S7" s="50"/>
      <c r="T7" s="54"/>
      <c r="U7" s="65">
        <f t="shared" si="0"/>
        <v>0</v>
      </c>
      <c r="V7" s="61"/>
      <c r="W7" s="43"/>
    </row>
    <row r="8" spans="1:23">
      <c r="A8" s="101" t="s">
        <v>92</v>
      </c>
      <c r="B8" s="30"/>
      <c r="C8" s="30"/>
      <c r="D8" s="30"/>
      <c r="E8" s="33"/>
      <c r="F8" s="33"/>
      <c r="G8" s="32"/>
      <c r="H8" s="53"/>
      <c r="I8" s="49"/>
      <c r="J8" s="49"/>
      <c r="K8" s="49"/>
      <c r="L8" s="49"/>
      <c r="M8" s="49"/>
      <c r="N8" s="49"/>
      <c r="O8" s="49"/>
      <c r="P8" s="57"/>
      <c r="Q8" s="59"/>
      <c r="R8" s="50"/>
      <c r="S8" s="50"/>
      <c r="T8" s="54"/>
      <c r="U8" s="65">
        <f t="shared" si="0"/>
        <v>0</v>
      </c>
      <c r="V8" s="61"/>
      <c r="W8" s="43"/>
    </row>
    <row r="9" spans="1:23">
      <c r="A9" s="101" t="s">
        <v>93</v>
      </c>
      <c r="B9" s="30"/>
      <c r="C9" s="30"/>
      <c r="D9" s="30"/>
      <c r="E9" s="33"/>
      <c r="F9" s="33"/>
      <c r="G9" s="32"/>
      <c r="H9" s="53"/>
      <c r="I9" s="49"/>
      <c r="J9" s="49"/>
      <c r="K9" s="49"/>
      <c r="L9" s="49"/>
      <c r="M9" s="49"/>
      <c r="N9" s="49"/>
      <c r="O9" s="49"/>
      <c r="P9" s="57"/>
      <c r="Q9" s="59"/>
      <c r="R9" s="50"/>
      <c r="S9" s="50"/>
      <c r="T9" s="54"/>
      <c r="U9" s="65">
        <f t="shared" si="0"/>
        <v>0</v>
      </c>
      <c r="V9" s="61"/>
      <c r="W9" s="43"/>
    </row>
    <row r="10" spans="1:23">
      <c r="A10" s="101" t="s">
        <v>94</v>
      </c>
      <c r="B10" s="30"/>
      <c r="C10" s="30"/>
      <c r="D10" s="30"/>
      <c r="E10" s="33"/>
      <c r="F10" s="33"/>
      <c r="G10" s="32"/>
      <c r="H10" s="53"/>
      <c r="I10" s="49"/>
      <c r="J10" s="49"/>
      <c r="K10" s="49"/>
      <c r="L10" s="49"/>
      <c r="M10" s="49"/>
      <c r="N10" s="49"/>
      <c r="O10" s="49"/>
      <c r="P10" s="57"/>
      <c r="Q10" s="59"/>
      <c r="R10" s="50"/>
      <c r="S10" s="50"/>
      <c r="T10" s="54"/>
      <c r="U10" s="65">
        <f t="shared" si="0"/>
        <v>0</v>
      </c>
      <c r="V10" s="61"/>
      <c r="W10" s="43"/>
    </row>
    <row r="11" spans="1:23">
      <c r="A11" s="101" t="s">
        <v>95</v>
      </c>
      <c r="B11" s="30"/>
      <c r="C11" s="30"/>
      <c r="D11" s="30"/>
      <c r="E11" s="33"/>
      <c r="F11" s="33"/>
      <c r="G11" s="32"/>
      <c r="H11" s="53"/>
      <c r="I11" s="49"/>
      <c r="J11" s="49"/>
      <c r="K11" s="49"/>
      <c r="L11" s="49"/>
      <c r="M11" s="49"/>
      <c r="N11" s="49"/>
      <c r="O11" s="49"/>
      <c r="P11" s="57"/>
      <c r="Q11" s="59"/>
      <c r="R11" s="50"/>
      <c r="S11" s="50"/>
      <c r="T11" s="54"/>
      <c r="U11" s="65">
        <f t="shared" si="0"/>
        <v>0</v>
      </c>
      <c r="V11" s="61"/>
      <c r="W11" s="43"/>
    </row>
    <row r="12" spans="1:23">
      <c r="A12" s="101" t="s">
        <v>96</v>
      </c>
      <c r="B12" s="30"/>
      <c r="C12" s="30"/>
      <c r="D12" s="30"/>
      <c r="E12" s="33"/>
      <c r="F12" s="33"/>
      <c r="G12" s="32"/>
      <c r="H12" s="53"/>
      <c r="I12" s="49"/>
      <c r="J12" s="49"/>
      <c r="K12" s="49"/>
      <c r="L12" s="49"/>
      <c r="M12" s="49"/>
      <c r="N12" s="49"/>
      <c r="O12" s="49"/>
      <c r="P12" s="57"/>
      <c r="Q12" s="59"/>
      <c r="R12" s="50"/>
      <c r="S12" s="50"/>
      <c r="T12" s="54"/>
      <c r="U12" s="65">
        <f t="shared" si="0"/>
        <v>0</v>
      </c>
      <c r="V12" s="61"/>
      <c r="W12" s="43"/>
    </row>
    <row r="13" spans="1:23">
      <c r="A13" s="101" t="s">
        <v>97</v>
      </c>
      <c r="B13" s="30"/>
      <c r="C13" s="30"/>
      <c r="D13" s="30"/>
      <c r="E13" s="33"/>
      <c r="F13" s="33"/>
      <c r="G13" s="32"/>
      <c r="H13" s="53"/>
      <c r="I13" s="49"/>
      <c r="J13" s="49"/>
      <c r="K13" s="49"/>
      <c r="L13" s="49"/>
      <c r="M13" s="49"/>
      <c r="N13" s="49"/>
      <c r="O13" s="49"/>
      <c r="P13" s="57"/>
      <c r="Q13" s="59"/>
      <c r="R13" s="50"/>
      <c r="S13" s="50"/>
      <c r="T13" s="54"/>
      <c r="U13" s="65">
        <f t="shared" si="0"/>
        <v>0</v>
      </c>
      <c r="V13" s="61"/>
      <c r="W13" s="43"/>
    </row>
    <row r="14" spans="1:23">
      <c r="A14" s="101" t="s">
        <v>98</v>
      </c>
      <c r="B14" s="30"/>
      <c r="C14" s="30"/>
      <c r="D14" s="30"/>
      <c r="E14" s="33"/>
      <c r="F14" s="33"/>
      <c r="G14" s="32"/>
      <c r="H14" s="53"/>
      <c r="I14" s="49"/>
      <c r="J14" s="49"/>
      <c r="K14" s="49"/>
      <c r="L14" s="49"/>
      <c r="M14" s="49"/>
      <c r="N14" s="49"/>
      <c r="O14" s="49"/>
      <c r="P14" s="57"/>
      <c r="Q14" s="59"/>
      <c r="R14" s="50"/>
      <c r="S14" s="50"/>
      <c r="T14" s="54"/>
      <c r="U14" s="65">
        <f t="shared" si="0"/>
        <v>0</v>
      </c>
      <c r="V14" s="61"/>
      <c r="W14" s="43"/>
    </row>
    <row r="15" spans="1:23">
      <c r="A15" s="101" t="s">
        <v>99</v>
      </c>
      <c r="B15" s="30"/>
      <c r="C15" s="30"/>
      <c r="D15" s="30"/>
      <c r="E15" s="33"/>
      <c r="F15" s="33"/>
      <c r="G15" s="32"/>
      <c r="H15" s="53"/>
      <c r="I15" s="49"/>
      <c r="J15" s="49"/>
      <c r="K15" s="49"/>
      <c r="L15" s="49"/>
      <c r="M15" s="49"/>
      <c r="N15" s="49"/>
      <c r="O15" s="49"/>
      <c r="P15" s="57"/>
      <c r="Q15" s="59"/>
      <c r="R15" s="50"/>
      <c r="S15" s="50"/>
      <c r="T15" s="54"/>
      <c r="U15" s="65">
        <f>H15+I15+J15+K15+L15+M15+N15+O15+P15-Q15-R15-S15-T15</f>
        <v>0</v>
      </c>
      <c r="V15" s="61"/>
      <c r="W15" s="43"/>
    </row>
    <row r="16" spans="1:23">
      <c r="A16" s="101" t="s">
        <v>100</v>
      </c>
      <c r="B16" s="30"/>
      <c r="C16" s="30"/>
      <c r="D16" s="30"/>
      <c r="E16" s="33"/>
      <c r="F16" s="33"/>
      <c r="G16" s="32"/>
      <c r="H16" s="53"/>
      <c r="I16" s="49"/>
      <c r="J16" s="49"/>
      <c r="K16" s="49"/>
      <c r="L16" s="49"/>
      <c r="M16" s="49"/>
      <c r="N16" s="49"/>
      <c r="O16" s="49"/>
      <c r="P16" s="57"/>
      <c r="Q16" s="59"/>
      <c r="R16" s="50"/>
      <c r="S16" s="50"/>
      <c r="T16" s="54"/>
      <c r="U16" s="65">
        <f t="shared" si="0"/>
        <v>0</v>
      </c>
      <c r="V16" s="61"/>
      <c r="W16" s="43"/>
    </row>
    <row r="17" spans="1:23">
      <c r="A17" s="101" t="s">
        <v>101</v>
      </c>
      <c r="B17" s="30"/>
      <c r="C17" s="30"/>
      <c r="D17" s="30"/>
      <c r="E17" s="33"/>
      <c r="F17" s="33"/>
      <c r="G17" s="32"/>
      <c r="H17" s="53"/>
      <c r="I17" s="49"/>
      <c r="J17" s="49"/>
      <c r="K17" s="49"/>
      <c r="L17" s="49"/>
      <c r="M17" s="49"/>
      <c r="N17" s="49"/>
      <c r="O17" s="49"/>
      <c r="P17" s="57"/>
      <c r="Q17" s="59"/>
      <c r="R17" s="50"/>
      <c r="S17" s="50"/>
      <c r="T17" s="54"/>
      <c r="U17" s="65">
        <f t="shared" si="0"/>
        <v>0</v>
      </c>
      <c r="V17" s="61"/>
      <c r="W17" s="43"/>
    </row>
    <row r="18" spans="1:23">
      <c r="A18" s="101" t="s">
        <v>102</v>
      </c>
      <c r="B18" s="30"/>
      <c r="C18" s="30"/>
      <c r="D18" s="30"/>
      <c r="E18" s="33"/>
      <c r="F18" s="33"/>
      <c r="G18" s="32"/>
      <c r="H18" s="53"/>
      <c r="I18" s="49"/>
      <c r="J18" s="49"/>
      <c r="K18" s="49"/>
      <c r="L18" s="49"/>
      <c r="M18" s="49"/>
      <c r="N18" s="49"/>
      <c r="O18" s="49"/>
      <c r="P18" s="57"/>
      <c r="Q18" s="59"/>
      <c r="R18" s="50"/>
      <c r="S18" s="50"/>
      <c r="T18" s="54"/>
      <c r="U18" s="65">
        <f t="shared" si="0"/>
        <v>0</v>
      </c>
      <c r="V18" s="61"/>
      <c r="W18" s="43"/>
    </row>
    <row r="19" spans="1:23">
      <c r="A19" s="101" t="s">
        <v>103</v>
      </c>
      <c r="B19" s="30"/>
      <c r="C19" s="30"/>
      <c r="D19" s="30"/>
      <c r="E19" s="33"/>
      <c r="F19" s="33"/>
      <c r="G19" s="32"/>
      <c r="H19" s="53"/>
      <c r="I19" s="49"/>
      <c r="J19" s="49"/>
      <c r="K19" s="49"/>
      <c r="L19" s="49"/>
      <c r="M19" s="49"/>
      <c r="N19" s="49"/>
      <c r="O19" s="49"/>
      <c r="P19" s="57"/>
      <c r="Q19" s="59"/>
      <c r="R19" s="50"/>
      <c r="S19" s="50"/>
      <c r="T19" s="54"/>
      <c r="U19" s="65">
        <f t="shared" si="0"/>
        <v>0</v>
      </c>
      <c r="V19" s="61"/>
      <c r="W19" s="43"/>
    </row>
    <row r="20" spans="1:23">
      <c r="A20" s="101" t="s">
        <v>104</v>
      </c>
      <c r="B20" s="30"/>
      <c r="C20" s="30"/>
      <c r="D20" s="30"/>
      <c r="E20" s="33"/>
      <c r="F20" s="33"/>
      <c r="G20" s="32"/>
      <c r="H20" s="53"/>
      <c r="I20" s="49"/>
      <c r="J20" s="49"/>
      <c r="K20" s="49"/>
      <c r="L20" s="49"/>
      <c r="M20" s="49"/>
      <c r="N20" s="49"/>
      <c r="O20" s="49"/>
      <c r="P20" s="57"/>
      <c r="Q20" s="59"/>
      <c r="R20" s="50"/>
      <c r="S20" s="50"/>
      <c r="T20" s="54"/>
      <c r="U20" s="65">
        <f t="shared" si="0"/>
        <v>0</v>
      </c>
      <c r="V20" s="61"/>
      <c r="W20" s="43"/>
    </row>
    <row r="21" spans="1:23">
      <c r="A21" s="101" t="s">
        <v>105</v>
      </c>
      <c r="B21" s="30"/>
      <c r="C21" s="30"/>
      <c r="D21" s="30"/>
      <c r="E21" s="33"/>
      <c r="F21" s="33"/>
      <c r="G21" s="32"/>
      <c r="H21" s="53"/>
      <c r="I21" s="49"/>
      <c r="J21" s="49"/>
      <c r="K21" s="49"/>
      <c r="L21" s="49"/>
      <c r="M21" s="49"/>
      <c r="N21" s="49"/>
      <c r="O21" s="49"/>
      <c r="P21" s="57"/>
      <c r="Q21" s="59"/>
      <c r="R21" s="50"/>
      <c r="S21" s="50"/>
      <c r="T21" s="54"/>
      <c r="U21" s="65">
        <f t="shared" si="0"/>
        <v>0</v>
      </c>
      <c r="V21" s="61"/>
      <c r="W21" s="43"/>
    </row>
    <row r="22" spans="1:23">
      <c r="A22" s="101" t="s">
        <v>106</v>
      </c>
      <c r="B22" s="30"/>
      <c r="C22" s="30"/>
      <c r="D22" s="30"/>
      <c r="E22" s="33"/>
      <c r="F22" s="33"/>
      <c r="G22" s="32"/>
      <c r="H22" s="53"/>
      <c r="I22" s="49"/>
      <c r="J22" s="49"/>
      <c r="K22" s="49"/>
      <c r="L22" s="49"/>
      <c r="M22" s="49"/>
      <c r="N22" s="49"/>
      <c r="O22" s="49"/>
      <c r="P22" s="57"/>
      <c r="Q22" s="59"/>
      <c r="R22" s="50"/>
      <c r="S22" s="50"/>
      <c r="T22" s="54"/>
      <c r="U22" s="65">
        <f t="shared" si="0"/>
        <v>0</v>
      </c>
      <c r="V22" s="61"/>
      <c r="W22" s="43"/>
    </row>
    <row r="23" spans="1:23">
      <c r="A23" s="101" t="s">
        <v>107</v>
      </c>
      <c r="B23" s="30"/>
      <c r="C23" s="30"/>
      <c r="D23" s="30"/>
      <c r="E23" s="33"/>
      <c r="F23" s="33"/>
      <c r="G23" s="32"/>
      <c r="H23" s="53"/>
      <c r="I23" s="49"/>
      <c r="J23" s="49"/>
      <c r="K23" s="49"/>
      <c r="L23" s="49"/>
      <c r="M23" s="49"/>
      <c r="N23" s="49"/>
      <c r="O23" s="49"/>
      <c r="P23" s="57"/>
      <c r="Q23" s="59"/>
      <c r="R23" s="50"/>
      <c r="S23" s="50"/>
      <c r="T23" s="54"/>
      <c r="U23" s="65">
        <f t="shared" si="0"/>
        <v>0</v>
      </c>
      <c r="V23" s="61"/>
      <c r="W23" s="43"/>
    </row>
    <row r="24" spans="1:23">
      <c r="A24" s="101" t="s">
        <v>108</v>
      </c>
      <c r="B24" s="30"/>
      <c r="C24" s="30"/>
      <c r="D24" s="30"/>
      <c r="E24" s="33"/>
      <c r="F24" s="33"/>
      <c r="G24" s="32"/>
      <c r="H24" s="53"/>
      <c r="I24" s="49"/>
      <c r="J24" s="49"/>
      <c r="K24" s="49"/>
      <c r="L24" s="49"/>
      <c r="M24" s="49"/>
      <c r="N24" s="49"/>
      <c r="O24" s="49"/>
      <c r="P24" s="57"/>
      <c r="Q24" s="59"/>
      <c r="R24" s="50"/>
      <c r="S24" s="50"/>
      <c r="T24" s="54"/>
      <c r="U24" s="65">
        <f t="shared" si="0"/>
        <v>0</v>
      </c>
      <c r="V24" s="61"/>
      <c r="W24" s="43"/>
    </row>
    <row r="25" spans="1:23">
      <c r="A25" s="101" t="s">
        <v>109</v>
      </c>
      <c r="B25" s="30"/>
      <c r="C25" s="30"/>
      <c r="D25" s="30"/>
      <c r="E25" s="33"/>
      <c r="F25" s="33"/>
      <c r="G25" s="32"/>
      <c r="H25" s="53"/>
      <c r="I25" s="49"/>
      <c r="J25" s="49"/>
      <c r="K25" s="49"/>
      <c r="L25" s="49"/>
      <c r="M25" s="49"/>
      <c r="N25" s="49"/>
      <c r="O25" s="49"/>
      <c r="P25" s="57"/>
      <c r="Q25" s="59"/>
      <c r="R25" s="50"/>
      <c r="S25" s="50"/>
      <c r="T25" s="54"/>
      <c r="U25" s="65">
        <f t="shared" si="0"/>
        <v>0</v>
      </c>
      <c r="V25" s="61"/>
      <c r="W25" s="43"/>
    </row>
    <row r="26" spans="1:23">
      <c r="A26" s="101" t="s">
        <v>110</v>
      </c>
      <c r="B26" s="30"/>
      <c r="C26" s="30"/>
      <c r="D26" s="30"/>
      <c r="E26" s="33"/>
      <c r="F26" s="33"/>
      <c r="G26" s="32"/>
      <c r="H26" s="53"/>
      <c r="I26" s="49"/>
      <c r="J26" s="49"/>
      <c r="K26" s="49"/>
      <c r="L26" s="49"/>
      <c r="M26" s="49"/>
      <c r="N26" s="49"/>
      <c r="O26" s="49"/>
      <c r="P26" s="57"/>
      <c r="Q26" s="59"/>
      <c r="R26" s="50"/>
      <c r="S26" s="50"/>
      <c r="T26" s="54"/>
      <c r="U26" s="65">
        <f t="shared" si="0"/>
        <v>0</v>
      </c>
      <c r="V26" s="61"/>
      <c r="W26" s="43"/>
    </row>
    <row r="27" spans="1:23" ht="15" thickBot="1">
      <c r="A27" s="102" t="s">
        <v>111</v>
      </c>
      <c r="B27" s="40"/>
      <c r="C27" s="40"/>
      <c r="D27" s="40"/>
      <c r="E27" s="41"/>
      <c r="F27" s="41"/>
      <c r="G27" s="42"/>
      <c r="H27" s="55"/>
      <c r="I27" s="51"/>
      <c r="J27" s="51"/>
      <c r="K27" s="51"/>
      <c r="L27" s="51"/>
      <c r="M27" s="51"/>
      <c r="N27" s="51"/>
      <c r="O27" s="51"/>
      <c r="P27" s="58"/>
      <c r="Q27" s="60"/>
      <c r="R27" s="52"/>
      <c r="S27" s="52"/>
      <c r="T27" s="56"/>
      <c r="U27" s="66">
        <f t="shared" si="0"/>
        <v>0</v>
      </c>
      <c r="V27" s="62"/>
      <c r="W27" s="44"/>
    </row>
    <row r="28" spans="1:23" ht="15" thickBot="1">
      <c r="U28" s="67">
        <f>SUM(U3:U27)</f>
        <v>0</v>
      </c>
      <c r="V28" s="106">
        <f>SUM(V3:V27)</f>
        <v>0</v>
      </c>
    </row>
  </sheetData>
  <sheetProtection password="DAC5" sheet="1" objects="1" scenarios="1"/>
  <protectedRanges>
    <protectedRange password="CBEB" sqref="H4:L27" name="charges"/>
    <protectedRange password="CBEB" sqref="M4:M27" name="charges_1"/>
    <protectedRange password="CBEB" sqref="N4:N27" name="charges_2"/>
    <protectedRange password="CBEB" sqref="O4:P27" name="charges_3"/>
    <protectedRange password="CBEB" sqref="H3:L3" name="charges_4"/>
    <protectedRange password="CBEB" sqref="M3" name="charges_1_1"/>
    <protectedRange password="CBEB" sqref="N3" name="charges_2_1"/>
    <protectedRange password="CBEB" sqref="O3:P3" name="charges_3_2"/>
  </protectedRanges>
  <mergeCells count="5">
    <mergeCell ref="A1:G1"/>
    <mergeCell ref="H1:P1"/>
    <mergeCell ref="Q1:T1"/>
    <mergeCell ref="U1:V1"/>
    <mergeCell ref="W1:W2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9" orientation="landscape" verticalDpi="0" r:id="rId1"/>
  <headerFooter>
    <oddHeader>&amp;CDécompte récapitulatif pour les maisons arc-en-ciel  - 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Z101"/>
  <sheetViews>
    <sheetView topLeftCell="A82" workbookViewId="0">
      <selection activeCell="A102" sqref="A1:M102"/>
    </sheetView>
  </sheetViews>
  <sheetFormatPr baseColWidth="10" defaultColWidth="11.44140625" defaultRowHeight="14.4"/>
  <cols>
    <col min="1" max="1" width="10.109375" style="103" bestFit="1" customWidth="1"/>
    <col min="2" max="2" width="55.109375" style="103" bestFit="1" customWidth="1"/>
    <col min="3" max="7" width="18.6640625" style="118" bestFit="1" customWidth="1"/>
    <col min="8" max="9" width="18.6640625" style="118" customWidth="1"/>
    <col min="10" max="11" width="18.6640625" style="118" bestFit="1" customWidth="1"/>
    <col min="12" max="12" width="18.6640625" style="118" customWidth="1"/>
    <col min="13" max="13" width="18.6640625" style="118" bestFit="1" customWidth="1"/>
    <col min="14" max="16" width="11.44140625" style="116"/>
    <col min="17" max="18" width="11.44140625" style="91"/>
    <col min="19" max="26" width="11.44140625" style="116"/>
    <col min="27" max="16384" width="11.44140625" style="104"/>
  </cols>
  <sheetData>
    <row r="1" spans="1:26" s="114" customFormat="1" ht="43.8" thickBot="1">
      <c r="A1" s="93" t="s">
        <v>6</v>
      </c>
      <c r="B1" s="107" t="s">
        <v>7</v>
      </c>
      <c r="C1" s="108" t="s">
        <v>138</v>
      </c>
      <c r="D1" s="108" t="s">
        <v>8</v>
      </c>
      <c r="E1" s="108" t="s">
        <v>9</v>
      </c>
      <c r="F1" s="109" t="s">
        <v>10</v>
      </c>
      <c r="G1" s="108" t="s">
        <v>167</v>
      </c>
      <c r="H1" s="108" t="s">
        <v>168</v>
      </c>
      <c r="I1" s="110" t="s">
        <v>169</v>
      </c>
      <c r="J1" s="108" t="s">
        <v>11</v>
      </c>
      <c r="K1" s="108" t="s">
        <v>18</v>
      </c>
      <c r="L1" s="111" t="s">
        <v>170</v>
      </c>
      <c r="M1" s="112" t="s">
        <v>141</v>
      </c>
      <c r="N1" s="113"/>
      <c r="O1" s="113"/>
      <c r="P1" s="113"/>
      <c r="S1" s="113"/>
      <c r="T1" s="113"/>
      <c r="U1" s="113"/>
      <c r="V1" s="113"/>
      <c r="W1" s="113"/>
      <c r="X1" s="113"/>
      <c r="Y1" s="113"/>
      <c r="Z1" s="113"/>
    </row>
    <row r="2" spans="1:26">
      <c r="A2" s="115" t="e">
        <f t="shared" ref="A2:A65" si="0">INDEX(Référence_PCMN,MATCH(B2,Nature_de_la_dépense,0))</f>
        <v>#N/A</v>
      </c>
      <c r="B2" s="139"/>
      <c r="C2" s="28"/>
      <c r="D2" s="28"/>
      <c r="E2" s="35"/>
      <c r="F2" s="140"/>
      <c r="G2" s="141"/>
      <c r="H2" s="141"/>
      <c r="I2" s="142"/>
      <c r="J2" s="27"/>
      <c r="K2" s="35"/>
      <c r="L2" s="77"/>
      <c r="M2" s="78"/>
    </row>
    <row r="3" spans="1:26">
      <c r="A3" s="115" t="e">
        <f t="shared" si="0"/>
        <v>#N/A</v>
      </c>
      <c r="B3" s="139"/>
      <c r="C3" s="28"/>
      <c r="D3" s="28"/>
      <c r="E3" s="35"/>
      <c r="F3" s="140"/>
      <c r="G3" s="141"/>
      <c r="H3" s="141"/>
      <c r="I3" s="142"/>
      <c r="J3" s="27"/>
      <c r="K3" s="35"/>
      <c r="L3" s="77"/>
      <c r="M3" s="78"/>
    </row>
    <row r="4" spans="1:26">
      <c r="A4" s="115" t="e">
        <f t="shared" si="0"/>
        <v>#N/A</v>
      </c>
      <c r="B4" s="139"/>
      <c r="C4" s="28"/>
      <c r="D4" s="28"/>
      <c r="E4" s="35"/>
      <c r="F4" s="140"/>
      <c r="G4" s="141"/>
      <c r="H4" s="141"/>
      <c r="I4" s="142"/>
      <c r="J4" s="27"/>
      <c r="K4" s="35"/>
      <c r="L4" s="77"/>
      <c r="M4" s="78"/>
    </row>
    <row r="5" spans="1:26">
      <c r="A5" s="115" t="e">
        <f t="shared" si="0"/>
        <v>#N/A</v>
      </c>
      <c r="B5" s="139"/>
      <c r="C5" s="28"/>
      <c r="D5" s="28"/>
      <c r="E5" s="35"/>
      <c r="F5" s="140"/>
      <c r="G5" s="141"/>
      <c r="H5" s="141"/>
      <c r="I5" s="142"/>
      <c r="J5" s="27"/>
      <c r="K5" s="35"/>
      <c r="L5" s="77"/>
      <c r="M5" s="78"/>
    </row>
    <row r="6" spans="1:26">
      <c r="A6" s="115" t="e">
        <f t="shared" si="0"/>
        <v>#N/A</v>
      </c>
      <c r="B6" s="139"/>
      <c r="C6" s="28"/>
      <c r="D6" s="28"/>
      <c r="E6" s="35"/>
      <c r="F6" s="140"/>
      <c r="G6" s="141"/>
      <c r="H6" s="141"/>
      <c r="I6" s="142"/>
      <c r="J6" s="27"/>
      <c r="K6" s="35"/>
      <c r="L6" s="77"/>
      <c r="M6" s="78"/>
    </row>
    <row r="7" spans="1:26">
      <c r="A7" s="115" t="e">
        <f t="shared" si="0"/>
        <v>#N/A</v>
      </c>
      <c r="B7" s="139"/>
      <c r="C7" s="28"/>
      <c r="D7" s="28"/>
      <c r="E7" s="35"/>
      <c r="F7" s="140"/>
      <c r="G7" s="141"/>
      <c r="H7" s="141"/>
      <c r="I7" s="142"/>
      <c r="J7" s="27"/>
      <c r="K7" s="35"/>
      <c r="L7" s="77"/>
      <c r="M7" s="78"/>
    </row>
    <row r="8" spans="1:26">
      <c r="A8" s="115" t="e">
        <f t="shared" si="0"/>
        <v>#N/A</v>
      </c>
      <c r="B8" s="139"/>
      <c r="C8" s="28"/>
      <c r="D8" s="28"/>
      <c r="E8" s="35"/>
      <c r="F8" s="140"/>
      <c r="G8" s="141"/>
      <c r="H8" s="141"/>
      <c r="I8" s="142"/>
      <c r="J8" s="27"/>
      <c r="K8" s="35"/>
      <c r="L8" s="77"/>
      <c r="M8" s="78"/>
    </row>
    <row r="9" spans="1:26">
      <c r="A9" s="115" t="e">
        <f t="shared" si="0"/>
        <v>#N/A</v>
      </c>
      <c r="B9" s="139"/>
      <c r="C9" s="28"/>
      <c r="D9" s="28"/>
      <c r="E9" s="35"/>
      <c r="F9" s="140"/>
      <c r="G9" s="141"/>
      <c r="H9" s="141"/>
      <c r="I9" s="142"/>
      <c r="J9" s="27"/>
      <c r="K9" s="35"/>
      <c r="L9" s="77"/>
      <c r="M9" s="78"/>
    </row>
    <row r="10" spans="1:26">
      <c r="A10" s="115" t="e">
        <f t="shared" si="0"/>
        <v>#N/A</v>
      </c>
      <c r="B10" s="139"/>
      <c r="C10" s="28"/>
      <c r="D10" s="28"/>
      <c r="E10" s="35"/>
      <c r="F10" s="140"/>
      <c r="G10" s="141"/>
      <c r="H10" s="141"/>
      <c r="I10" s="142"/>
      <c r="J10" s="27"/>
      <c r="K10" s="35"/>
      <c r="L10" s="77"/>
      <c r="M10" s="78"/>
    </row>
    <row r="11" spans="1:26">
      <c r="A11" s="115" t="e">
        <f t="shared" si="0"/>
        <v>#N/A</v>
      </c>
      <c r="B11" s="139"/>
      <c r="C11" s="28"/>
      <c r="D11" s="28"/>
      <c r="E11" s="35"/>
      <c r="F11" s="140"/>
      <c r="G11" s="141"/>
      <c r="H11" s="141"/>
      <c r="I11" s="142"/>
      <c r="J11" s="27"/>
      <c r="K11" s="35"/>
      <c r="L11" s="77"/>
      <c r="M11" s="78"/>
    </row>
    <row r="12" spans="1:26">
      <c r="A12" s="115" t="e">
        <f t="shared" si="0"/>
        <v>#N/A</v>
      </c>
      <c r="B12" s="139"/>
      <c r="C12" s="28"/>
      <c r="D12" s="28"/>
      <c r="E12" s="35"/>
      <c r="F12" s="140"/>
      <c r="G12" s="141"/>
      <c r="H12" s="141"/>
      <c r="I12" s="142"/>
      <c r="J12" s="27"/>
      <c r="K12" s="35"/>
      <c r="L12" s="77"/>
      <c r="M12" s="78"/>
    </row>
    <row r="13" spans="1:26">
      <c r="A13" s="115" t="e">
        <f t="shared" si="0"/>
        <v>#N/A</v>
      </c>
      <c r="B13" s="139"/>
      <c r="C13" s="28"/>
      <c r="D13" s="28"/>
      <c r="E13" s="35"/>
      <c r="F13" s="140"/>
      <c r="G13" s="141"/>
      <c r="H13" s="141"/>
      <c r="I13" s="142"/>
      <c r="J13" s="27"/>
      <c r="K13" s="35"/>
      <c r="L13" s="77"/>
      <c r="M13" s="78"/>
    </row>
    <row r="14" spans="1:26">
      <c r="A14" s="115" t="e">
        <f t="shared" si="0"/>
        <v>#N/A</v>
      </c>
      <c r="B14" s="139"/>
      <c r="C14" s="28"/>
      <c r="D14" s="28"/>
      <c r="E14" s="35"/>
      <c r="F14" s="140"/>
      <c r="G14" s="141"/>
      <c r="H14" s="141"/>
      <c r="I14" s="142"/>
      <c r="J14" s="27"/>
      <c r="K14" s="35"/>
      <c r="L14" s="77"/>
      <c r="M14" s="78"/>
    </row>
    <row r="15" spans="1:26">
      <c r="A15" s="115" t="e">
        <f t="shared" si="0"/>
        <v>#N/A</v>
      </c>
      <c r="B15" s="139"/>
      <c r="C15" s="28"/>
      <c r="D15" s="28"/>
      <c r="E15" s="35"/>
      <c r="F15" s="140"/>
      <c r="G15" s="141"/>
      <c r="H15" s="141"/>
      <c r="I15" s="142"/>
      <c r="J15" s="27"/>
      <c r="K15" s="35"/>
      <c r="L15" s="77"/>
      <c r="M15" s="78"/>
    </row>
    <row r="16" spans="1:26">
      <c r="A16" s="115" t="e">
        <f t="shared" si="0"/>
        <v>#N/A</v>
      </c>
      <c r="B16" s="139"/>
      <c r="C16" s="28"/>
      <c r="D16" s="28"/>
      <c r="E16" s="35"/>
      <c r="F16" s="140"/>
      <c r="G16" s="141"/>
      <c r="H16" s="141"/>
      <c r="I16" s="142"/>
      <c r="J16" s="27"/>
      <c r="K16" s="35"/>
      <c r="L16" s="77"/>
      <c r="M16" s="78"/>
    </row>
    <row r="17" spans="1:13">
      <c r="A17" s="115" t="e">
        <f t="shared" si="0"/>
        <v>#N/A</v>
      </c>
      <c r="B17" s="139"/>
      <c r="C17" s="28"/>
      <c r="D17" s="28"/>
      <c r="E17" s="35"/>
      <c r="F17" s="140"/>
      <c r="G17" s="141"/>
      <c r="H17" s="141"/>
      <c r="I17" s="142"/>
      <c r="J17" s="27"/>
      <c r="K17" s="35"/>
      <c r="L17" s="77"/>
      <c r="M17" s="78"/>
    </row>
    <row r="18" spans="1:13">
      <c r="A18" s="115" t="e">
        <f t="shared" si="0"/>
        <v>#N/A</v>
      </c>
      <c r="B18" s="139"/>
      <c r="C18" s="28"/>
      <c r="D18" s="28"/>
      <c r="E18" s="35"/>
      <c r="F18" s="140"/>
      <c r="G18" s="141"/>
      <c r="H18" s="141"/>
      <c r="I18" s="142"/>
      <c r="J18" s="27"/>
      <c r="K18" s="35"/>
      <c r="L18" s="77"/>
      <c r="M18" s="78"/>
    </row>
    <row r="19" spans="1:13">
      <c r="A19" s="115" t="e">
        <f t="shared" si="0"/>
        <v>#N/A</v>
      </c>
      <c r="B19" s="139"/>
      <c r="C19" s="28"/>
      <c r="D19" s="28"/>
      <c r="E19" s="35"/>
      <c r="F19" s="140"/>
      <c r="G19" s="141"/>
      <c r="H19" s="141"/>
      <c r="I19" s="142"/>
      <c r="J19" s="27"/>
      <c r="K19" s="35"/>
      <c r="L19" s="77"/>
      <c r="M19" s="78"/>
    </row>
    <row r="20" spans="1:13">
      <c r="A20" s="115" t="e">
        <f t="shared" si="0"/>
        <v>#N/A</v>
      </c>
      <c r="B20" s="139"/>
      <c r="C20" s="28"/>
      <c r="D20" s="28"/>
      <c r="E20" s="35"/>
      <c r="F20" s="140"/>
      <c r="G20" s="141"/>
      <c r="H20" s="141"/>
      <c r="I20" s="142"/>
      <c r="J20" s="27"/>
      <c r="K20" s="35"/>
      <c r="L20" s="77"/>
      <c r="M20" s="78"/>
    </row>
    <row r="21" spans="1:13">
      <c r="A21" s="115" t="e">
        <f t="shared" si="0"/>
        <v>#N/A</v>
      </c>
      <c r="B21" s="139"/>
      <c r="C21" s="28"/>
      <c r="D21" s="28"/>
      <c r="E21" s="35"/>
      <c r="F21" s="140"/>
      <c r="G21" s="141"/>
      <c r="H21" s="141"/>
      <c r="I21" s="142"/>
      <c r="J21" s="27"/>
      <c r="K21" s="35"/>
      <c r="L21" s="77"/>
      <c r="M21" s="78"/>
    </row>
    <row r="22" spans="1:13">
      <c r="A22" s="115" t="e">
        <f t="shared" si="0"/>
        <v>#N/A</v>
      </c>
      <c r="B22" s="139"/>
      <c r="C22" s="28"/>
      <c r="D22" s="28"/>
      <c r="E22" s="35"/>
      <c r="F22" s="140"/>
      <c r="G22" s="141"/>
      <c r="H22" s="141"/>
      <c r="I22" s="142"/>
      <c r="J22" s="27"/>
      <c r="K22" s="35"/>
      <c r="L22" s="77"/>
      <c r="M22" s="78"/>
    </row>
    <row r="23" spans="1:13">
      <c r="A23" s="115" t="e">
        <f t="shared" si="0"/>
        <v>#N/A</v>
      </c>
      <c r="B23" s="139"/>
      <c r="C23" s="28"/>
      <c r="D23" s="28"/>
      <c r="E23" s="35"/>
      <c r="F23" s="140"/>
      <c r="G23" s="141"/>
      <c r="H23" s="141"/>
      <c r="I23" s="142"/>
      <c r="J23" s="27"/>
      <c r="K23" s="35"/>
      <c r="L23" s="77"/>
      <c r="M23" s="78"/>
    </row>
    <row r="24" spans="1:13">
      <c r="A24" s="115" t="e">
        <f t="shared" si="0"/>
        <v>#N/A</v>
      </c>
      <c r="B24" s="139"/>
      <c r="C24" s="28"/>
      <c r="D24" s="28"/>
      <c r="E24" s="35"/>
      <c r="F24" s="140"/>
      <c r="G24" s="141"/>
      <c r="H24" s="141"/>
      <c r="I24" s="142"/>
      <c r="J24" s="27"/>
      <c r="K24" s="35"/>
      <c r="L24" s="77"/>
      <c r="M24" s="78"/>
    </row>
    <row r="25" spans="1:13">
      <c r="A25" s="115" t="e">
        <f t="shared" si="0"/>
        <v>#N/A</v>
      </c>
      <c r="B25" s="139"/>
      <c r="C25" s="28"/>
      <c r="D25" s="28"/>
      <c r="E25" s="35"/>
      <c r="F25" s="140"/>
      <c r="G25" s="141"/>
      <c r="H25" s="141"/>
      <c r="I25" s="142"/>
      <c r="J25" s="27"/>
      <c r="K25" s="35"/>
      <c r="L25" s="77"/>
      <c r="M25" s="78"/>
    </row>
    <row r="26" spans="1:13">
      <c r="A26" s="115" t="e">
        <f t="shared" si="0"/>
        <v>#N/A</v>
      </c>
      <c r="B26" s="139"/>
      <c r="C26" s="28"/>
      <c r="D26" s="28"/>
      <c r="E26" s="35"/>
      <c r="F26" s="140"/>
      <c r="G26" s="141"/>
      <c r="H26" s="141"/>
      <c r="I26" s="142"/>
      <c r="J26" s="27"/>
      <c r="K26" s="35"/>
      <c r="L26" s="77"/>
      <c r="M26" s="78"/>
    </row>
    <row r="27" spans="1:13">
      <c r="A27" s="115" t="e">
        <f t="shared" si="0"/>
        <v>#N/A</v>
      </c>
      <c r="B27" s="139"/>
      <c r="C27" s="28"/>
      <c r="D27" s="28"/>
      <c r="E27" s="35"/>
      <c r="F27" s="140"/>
      <c r="G27" s="141"/>
      <c r="H27" s="141"/>
      <c r="I27" s="142"/>
      <c r="J27" s="27"/>
      <c r="K27" s="35"/>
      <c r="L27" s="77"/>
      <c r="M27" s="78"/>
    </row>
    <row r="28" spans="1:13">
      <c r="A28" s="115" t="e">
        <f t="shared" si="0"/>
        <v>#N/A</v>
      </c>
      <c r="B28" s="139"/>
      <c r="C28" s="28"/>
      <c r="D28" s="28"/>
      <c r="E28" s="35"/>
      <c r="F28" s="140"/>
      <c r="G28" s="141"/>
      <c r="H28" s="141"/>
      <c r="I28" s="142"/>
      <c r="J28" s="27"/>
      <c r="K28" s="35"/>
      <c r="L28" s="77"/>
      <c r="M28" s="78"/>
    </row>
    <row r="29" spans="1:13">
      <c r="A29" s="115" t="e">
        <f t="shared" si="0"/>
        <v>#N/A</v>
      </c>
      <c r="B29" s="139"/>
      <c r="C29" s="28"/>
      <c r="D29" s="28"/>
      <c r="E29" s="35"/>
      <c r="F29" s="140"/>
      <c r="G29" s="141"/>
      <c r="H29" s="141"/>
      <c r="I29" s="142"/>
      <c r="J29" s="27"/>
      <c r="K29" s="35"/>
      <c r="L29" s="77"/>
      <c r="M29" s="78"/>
    </row>
    <row r="30" spans="1:13">
      <c r="A30" s="115" t="e">
        <f t="shared" si="0"/>
        <v>#N/A</v>
      </c>
      <c r="B30" s="139"/>
      <c r="C30" s="28"/>
      <c r="D30" s="28"/>
      <c r="E30" s="35"/>
      <c r="F30" s="140"/>
      <c r="G30" s="141"/>
      <c r="H30" s="141"/>
      <c r="I30" s="142"/>
      <c r="J30" s="27"/>
      <c r="K30" s="35"/>
      <c r="L30" s="77"/>
      <c r="M30" s="78"/>
    </row>
    <row r="31" spans="1:13">
      <c r="A31" s="115" t="e">
        <f t="shared" si="0"/>
        <v>#N/A</v>
      </c>
      <c r="B31" s="139"/>
      <c r="C31" s="28"/>
      <c r="D31" s="28"/>
      <c r="E31" s="35"/>
      <c r="F31" s="140"/>
      <c r="G31" s="141"/>
      <c r="H31" s="141"/>
      <c r="I31" s="142"/>
      <c r="J31" s="27"/>
      <c r="K31" s="35"/>
      <c r="L31" s="77"/>
      <c r="M31" s="78"/>
    </row>
    <row r="32" spans="1:13">
      <c r="A32" s="115" t="e">
        <f t="shared" si="0"/>
        <v>#N/A</v>
      </c>
      <c r="B32" s="139"/>
      <c r="C32" s="28"/>
      <c r="D32" s="28"/>
      <c r="E32" s="35"/>
      <c r="F32" s="140"/>
      <c r="G32" s="141"/>
      <c r="H32" s="141"/>
      <c r="I32" s="142"/>
      <c r="J32" s="27"/>
      <c r="K32" s="35"/>
      <c r="L32" s="77"/>
      <c r="M32" s="78"/>
    </row>
    <row r="33" spans="1:13">
      <c r="A33" s="115" t="e">
        <f t="shared" si="0"/>
        <v>#N/A</v>
      </c>
      <c r="B33" s="139"/>
      <c r="C33" s="28"/>
      <c r="D33" s="28"/>
      <c r="E33" s="35"/>
      <c r="F33" s="140"/>
      <c r="G33" s="141"/>
      <c r="H33" s="141"/>
      <c r="I33" s="142"/>
      <c r="J33" s="27"/>
      <c r="K33" s="35"/>
      <c r="L33" s="77"/>
      <c r="M33" s="78"/>
    </row>
    <row r="34" spans="1:13">
      <c r="A34" s="115" t="e">
        <f t="shared" si="0"/>
        <v>#N/A</v>
      </c>
      <c r="B34" s="139"/>
      <c r="C34" s="28"/>
      <c r="D34" s="28"/>
      <c r="E34" s="35"/>
      <c r="F34" s="140"/>
      <c r="G34" s="141"/>
      <c r="H34" s="141"/>
      <c r="I34" s="142"/>
      <c r="J34" s="27"/>
      <c r="K34" s="35"/>
      <c r="L34" s="77"/>
      <c r="M34" s="78"/>
    </row>
    <row r="35" spans="1:13">
      <c r="A35" s="115" t="e">
        <f t="shared" si="0"/>
        <v>#N/A</v>
      </c>
      <c r="B35" s="139"/>
      <c r="C35" s="28"/>
      <c r="D35" s="28"/>
      <c r="E35" s="35"/>
      <c r="F35" s="140"/>
      <c r="G35" s="141"/>
      <c r="H35" s="141"/>
      <c r="I35" s="142"/>
      <c r="J35" s="27"/>
      <c r="K35" s="35"/>
      <c r="L35" s="77"/>
      <c r="M35" s="78"/>
    </row>
    <row r="36" spans="1:13">
      <c r="A36" s="115" t="e">
        <f t="shared" si="0"/>
        <v>#N/A</v>
      </c>
      <c r="B36" s="139"/>
      <c r="C36" s="28"/>
      <c r="D36" s="28"/>
      <c r="E36" s="35"/>
      <c r="F36" s="140"/>
      <c r="G36" s="141"/>
      <c r="H36" s="141"/>
      <c r="I36" s="142"/>
      <c r="J36" s="27"/>
      <c r="K36" s="35"/>
      <c r="L36" s="77"/>
      <c r="M36" s="78"/>
    </row>
    <row r="37" spans="1:13">
      <c r="A37" s="115" t="e">
        <f t="shared" si="0"/>
        <v>#N/A</v>
      </c>
      <c r="B37" s="139"/>
      <c r="C37" s="28"/>
      <c r="D37" s="28"/>
      <c r="E37" s="35"/>
      <c r="F37" s="140"/>
      <c r="G37" s="141"/>
      <c r="H37" s="141"/>
      <c r="I37" s="142"/>
      <c r="J37" s="27"/>
      <c r="K37" s="35"/>
      <c r="L37" s="77"/>
      <c r="M37" s="78"/>
    </row>
    <row r="38" spans="1:13">
      <c r="A38" s="115" t="e">
        <f t="shared" si="0"/>
        <v>#N/A</v>
      </c>
      <c r="B38" s="139"/>
      <c r="C38" s="28"/>
      <c r="D38" s="28"/>
      <c r="E38" s="35"/>
      <c r="F38" s="140"/>
      <c r="G38" s="141"/>
      <c r="H38" s="141"/>
      <c r="I38" s="142"/>
      <c r="J38" s="27"/>
      <c r="K38" s="35"/>
      <c r="L38" s="77"/>
      <c r="M38" s="78"/>
    </row>
    <row r="39" spans="1:13">
      <c r="A39" s="115" t="e">
        <f t="shared" si="0"/>
        <v>#N/A</v>
      </c>
      <c r="B39" s="139"/>
      <c r="C39" s="28"/>
      <c r="D39" s="28"/>
      <c r="E39" s="35"/>
      <c r="F39" s="140"/>
      <c r="G39" s="141"/>
      <c r="H39" s="141"/>
      <c r="I39" s="142"/>
      <c r="J39" s="27"/>
      <c r="K39" s="35"/>
      <c r="L39" s="77"/>
      <c r="M39" s="78"/>
    </row>
    <row r="40" spans="1:13">
      <c r="A40" s="115" t="e">
        <f t="shared" si="0"/>
        <v>#N/A</v>
      </c>
      <c r="B40" s="139"/>
      <c r="C40" s="28"/>
      <c r="D40" s="28"/>
      <c r="E40" s="35"/>
      <c r="F40" s="140"/>
      <c r="G40" s="141"/>
      <c r="H40" s="141"/>
      <c r="I40" s="142"/>
      <c r="J40" s="27"/>
      <c r="K40" s="35"/>
      <c r="L40" s="77"/>
      <c r="M40" s="78"/>
    </row>
    <row r="41" spans="1:13">
      <c r="A41" s="115" t="e">
        <f t="shared" si="0"/>
        <v>#N/A</v>
      </c>
      <c r="B41" s="139"/>
      <c r="C41" s="28"/>
      <c r="D41" s="28"/>
      <c r="E41" s="35"/>
      <c r="F41" s="140"/>
      <c r="G41" s="141"/>
      <c r="H41" s="141"/>
      <c r="I41" s="142"/>
      <c r="J41" s="27"/>
      <c r="K41" s="35"/>
      <c r="L41" s="77"/>
      <c r="M41" s="78"/>
    </row>
    <row r="42" spans="1:13">
      <c r="A42" s="115" t="e">
        <f t="shared" si="0"/>
        <v>#N/A</v>
      </c>
      <c r="B42" s="139"/>
      <c r="C42" s="28"/>
      <c r="D42" s="28"/>
      <c r="E42" s="35"/>
      <c r="F42" s="140"/>
      <c r="G42" s="141"/>
      <c r="H42" s="141"/>
      <c r="I42" s="142"/>
      <c r="J42" s="27"/>
      <c r="K42" s="35"/>
      <c r="L42" s="77"/>
      <c r="M42" s="78"/>
    </row>
    <row r="43" spans="1:13">
      <c r="A43" s="115" t="e">
        <f t="shared" si="0"/>
        <v>#N/A</v>
      </c>
      <c r="B43" s="139"/>
      <c r="C43" s="28"/>
      <c r="D43" s="28"/>
      <c r="E43" s="35"/>
      <c r="F43" s="140"/>
      <c r="G43" s="141"/>
      <c r="H43" s="141"/>
      <c r="I43" s="142"/>
      <c r="J43" s="27"/>
      <c r="K43" s="35"/>
      <c r="L43" s="77"/>
      <c r="M43" s="78"/>
    </row>
    <row r="44" spans="1:13">
      <c r="A44" s="115" t="e">
        <f t="shared" si="0"/>
        <v>#N/A</v>
      </c>
      <c r="B44" s="139"/>
      <c r="C44" s="28"/>
      <c r="D44" s="28"/>
      <c r="E44" s="35"/>
      <c r="F44" s="140"/>
      <c r="G44" s="141"/>
      <c r="H44" s="141"/>
      <c r="I44" s="142"/>
      <c r="J44" s="27"/>
      <c r="K44" s="35"/>
      <c r="L44" s="77"/>
      <c r="M44" s="78"/>
    </row>
    <row r="45" spans="1:13">
      <c r="A45" s="115" t="e">
        <f t="shared" si="0"/>
        <v>#N/A</v>
      </c>
      <c r="B45" s="139"/>
      <c r="C45" s="28"/>
      <c r="D45" s="28"/>
      <c r="E45" s="35"/>
      <c r="F45" s="140"/>
      <c r="G45" s="141"/>
      <c r="H45" s="141"/>
      <c r="I45" s="142"/>
      <c r="J45" s="27"/>
      <c r="K45" s="35"/>
      <c r="L45" s="77"/>
      <c r="M45" s="78"/>
    </row>
    <row r="46" spans="1:13">
      <c r="A46" s="115" t="e">
        <f t="shared" si="0"/>
        <v>#N/A</v>
      </c>
      <c r="B46" s="139"/>
      <c r="C46" s="28"/>
      <c r="D46" s="28"/>
      <c r="E46" s="35"/>
      <c r="F46" s="140"/>
      <c r="G46" s="141"/>
      <c r="H46" s="141"/>
      <c r="I46" s="142"/>
      <c r="J46" s="27"/>
      <c r="K46" s="35"/>
      <c r="L46" s="77"/>
      <c r="M46" s="78"/>
    </row>
    <row r="47" spans="1:13">
      <c r="A47" s="115" t="e">
        <f t="shared" si="0"/>
        <v>#N/A</v>
      </c>
      <c r="B47" s="139"/>
      <c r="C47" s="143"/>
      <c r="D47" s="28"/>
      <c r="E47" s="35"/>
      <c r="F47" s="140"/>
      <c r="G47" s="141"/>
      <c r="H47" s="141"/>
      <c r="I47" s="142"/>
      <c r="J47" s="27"/>
      <c r="K47" s="35"/>
      <c r="L47" s="77"/>
      <c r="M47" s="78"/>
    </row>
    <row r="48" spans="1:13">
      <c r="A48" s="115" t="e">
        <f t="shared" si="0"/>
        <v>#N/A</v>
      </c>
      <c r="B48" s="139"/>
      <c r="C48" s="28"/>
      <c r="D48" s="28"/>
      <c r="E48" s="35"/>
      <c r="F48" s="140"/>
      <c r="G48" s="141"/>
      <c r="H48" s="141"/>
      <c r="I48" s="142"/>
      <c r="J48" s="27"/>
      <c r="K48" s="35"/>
      <c r="L48" s="77"/>
      <c r="M48" s="78"/>
    </row>
    <row r="49" spans="1:13">
      <c r="A49" s="115" t="e">
        <f t="shared" si="0"/>
        <v>#N/A</v>
      </c>
      <c r="B49" s="139"/>
      <c r="C49" s="28"/>
      <c r="D49" s="28"/>
      <c r="E49" s="35"/>
      <c r="F49" s="140"/>
      <c r="G49" s="141"/>
      <c r="H49" s="141"/>
      <c r="I49" s="142"/>
      <c r="J49" s="27"/>
      <c r="K49" s="35"/>
      <c r="L49" s="77"/>
      <c r="M49" s="78"/>
    </row>
    <row r="50" spans="1:13">
      <c r="A50" s="115" t="e">
        <f t="shared" si="0"/>
        <v>#N/A</v>
      </c>
      <c r="B50" s="139"/>
      <c r="C50" s="28"/>
      <c r="D50" s="28"/>
      <c r="E50" s="35"/>
      <c r="F50" s="140"/>
      <c r="G50" s="141"/>
      <c r="H50" s="141"/>
      <c r="I50" s="142"/>
      <c r="J50" s="27"/>
      <c r="K50" s="35"/>
      <c r="L50" s="77"/>
      <c r="M50" s="78"/>
    </row>
    <row r="51" spans="1:13">
      <c r="A51" s="115" t="e">
        <f t="shared" si="0"/>
        <v>#N/A</v>
      </c>
      <c r="B51" s="139"/>
      <c r="C51" s="28"/>
      <c r="D51" s="28"/>
      <c r="E51" s="35"/>
      <c r="F51" s="140"/>
      <c r="G51" s="141"/>
      <c r="H51" s="141"/>
      <c r="I51" s="142"/>
      <c r="J51" s="27"/>
      <c r="K51" s="35"/>
      <c r="L51" s="77"/>
      <c r="M51" s="78"/>
    </row>
    <row r="52" spans="1:13" ht="18.75" customHeight="1">
      <c r="A52" s="115" t="e">
        <f t="shared" si="0"/>
        <v>#N/A</v>
      </c>
      <c r="B52" s="139"/>
      <c r="C52" s="28"/>
      <c r="D52" s="28"/>
      <c r="E52" s="35"/>
      <c r="F52" s="140"/>
      <c r="G52" s="141"/>
      <c r="H52" s="141"/>
      <c r="I52" s="142"/>
      <c r="J52" s="27"/>
      <c r="K52" s="35"/>
      <c r="L52" s="77"/>
      <c r="M52" s="78"/>
    </row>
    <row r="53" spans="1:13">
      <c r="A53" s="115" t="e">
        <f t="shared" si="0"/>
        <v>#N/A</v>
      </c>
      <c r="B53" s="139"/>
      <c r="C53" s="28"/>
      <c r="D53" s="28"/>
      <c r="E53" s="35"/>
      <c r="F53" s="140"/>
      <c r="G53" s="141"/>
      <c r="H53" s="141"/>
      <c r="I53" s="142"/>
      <c r="J53" s="27"/>
      <c r="K53" s="35"/>
      <c r="L53" s="77"/>
      <c r="M53" s="78"/>
    </row>
    <row r="54" spans="1:13">
      <c r="A54" s="115" t="e">
        <f t="shared" si="0"/>
        <v>#N/A</v>
      </c>
      <c r="B54" s="139"/>
      <c r="C54" s="28"/>
      <c r="D54" s="28"/>
      <c r="E54" s="35"/>
      <c r="F54" s="140"/>
      <c r="G54" s="141"/>
      <c r="H54" s="141"/>
      <c r="I54" s="142"/>
      <c r="J54" s="27"/>
      <c r="K54" s="35"/>
      <c r="L54" s="77"/>
      <c r="M54" s="78"/>
    </row>
    <row r="55" spans="1:13">
      <c r="A55" s="115" t="e">
        <f t="shared" si="0"/>
        <v>#N/A</v>
      </c>
      <c r="B55" s="139"/>
      <c r="C55" s="28"/>
      <c r="D55" s="28"/>
      <c r="E55" s="35"/>
      <c r="F55" s="140"/>
      <c r="G55" s="141"/>
      <c r="H55" s="141"/>
      <c r="I55" s="142"/>
      <c r="J55" s="27"/>
      <c r="K55" s="35"/>
      <c r="L55" s="77"/>
      <c r="M55" s="78"/>
    </row>
    <row r="56" spans="1:13">
      <c r="A56" s="115" t="e">
        <f t="shared" si="0"/>
        <v>#N/A</v>
      </c>
      <c r="B56" s="139"/>
      <c r="C56" s="28"/>
      <c r="D56" s="28"/>
      <c r="E56" s="35"/>
      <c r="F56" s="140"/>
      <c r="G56" s="141"/>
      <c r="H56" s="141"/>
      <c r="I56" s="142"/>
      <c r="J56" s="27"/>
      <c r="K56" s="35"/>
      <c r="L56" s="77"/>
      <c r="M56" s="78"/>
    </row>
    <row r="57" spans="1:13">
      <c r="A57" s="115" t="e">
        <f t="shared" si="0"/>
        <v>#N/A</v>
      </c>
      <c r="B57" s="139"/>
      <c r="C57" s="28"/>
      <c r="D57" s="28"/>
      <c r="E57" s="35"/>
      <c r="F57" s="140"/>
      <c r="G57" s="141"/>
      <c r="H57" s="141"/>
      <c r="I57" s="142"/>
      <c r="J57" s="27"/>
      <c r="K57" s="35"/>
      <c r="L57" s="77"/>
      <c r="M57" s="78"/>
    </row>
    <row r="58" spans="1:13">
      <c r="A58" s="115" t="e">
        <f t="shared" si="0"/>
        <v>#N/A</v>
      </c>
      <c r="B58" s="139"/>
      <c r="C58" s="28"/>
      <c r="D58" s="28"/>
      <c r="E58" s="35"/>
      <c r="F58" s="140"/>
      <c r="G58" s="141"/>
      <c r="H58" s="141"/>
      <c r="I58" s="142"/>
      <c r="J58" s="27"/>
      <c r="K58" s="35"/>
      <c r="L58" s="77"/>
      <c r="M58" s="78"/>
    </row>
    <row r="59" spans="1:13">
      <c r="A59" s="115" t="e">
        <f t="shared" si="0"/>
        <v>#N/A</v>
      </c>
      <c r="B59" s="139"/>
      <c r="C59" s="28"/>
      <c r="D59" s="28"/>
      <c r="E59" s="35"/>
      <c r="F59" s="140"/>
      <c r="G59" s="141"/>
      <c r="H59" s="141"/>
      <c r="I59" s="142"/>
      <c r="J59" s="27"/>
      <c r="K59" s="35"/>
      <c r="L59" s="77"/>
      <c r="M59" s="78"/>
    </row>
    <row r="60" spans="1:13">
      <c r="A60" s="115" t="e">
        <f t="shared" si="0"/>
        <v>#N/A</v>
      </c>
      <c r="B60" s="139"/>
      <c r="C60" s="28"/>
      <c r="D60" s="28"/>
      <c r="E60" s="35"/>
      <c r="F60" s="140"/>
      <c r="G60" s="141"/>
      <c r="H60" s="141"/>
      <c r="I60" s="142"/>
      <c r="J60" s="27"/>
      <c r="K60" s="35"/>
      <c r="L60" s="77"/>
      <c r="M60" s="78"/>
    </row>
    <row r="61" spans="1:13">
      <c r="A61" s="115" t="e">
        <f t="shared" si="0"/>
        <v>#N/A</v>
      </c>
      <c r="B61" s="139"/>
      <c r="C61" s="28"/>
      <c r="D61" s="28"/>
      <c r="E61" s="35"/>
      <c r="F61" s="140"/>
      <c r="G61" s="141"/>
      <c r="H61" s="141"/>
      <c r="I61" s="142"/>
      <c r="J61" s="27"/>
      <c r="K61" s="35"/>
      <c r="L61" s="77"/>
      <c r="M61" s="78"/>
    </row>
    <row r="62" spans="1:13">
      <c r="A62" s="115" t="e">
        <f t="shared" si="0"/>
        <v>#N/A</v>
      </c>
      <c r="B62" s="139"/>
      <c r="C62" s="28"/>
      <c r="D62" s="28"/>
      <c r="E62" s="35"/>
      <c r="F62" s="140"/>
      <c r="G62" s="141"/>
      <c r="H62" s="141"/>
      <c r="I62" s="142"/>
      <c r="J62" s="27"/>
      <c r="K62" s="35"/>
      <c r="L62" s="77"/>
      <c r="M62" s="78"/>
    </row>
    <row r="63" spans="1:13">
      <c r="A63" s="115" t="e">
        <f t="shared" si="0"/>
        <v>#N/A</v>
      </c>
      <c r="B63" s="139"/>
      <c r="C63" s="28"/>
      <c r="D63" s="28"/>
      <c r="E63" s="35"/>
      <c r="F63" s="140"/>
      <c r="G63" s="141"/>
      <c r="H63" s="141"/>
      <c r="I63" s="142"/>
      <c r="J63" s="27"/>
      <c r="K63" s="35"/>
      <c r="L63" s="77"/>
      <c r="M63" s="78"/>
    </row>
    <row r="64" spans="1:13">
      <c r="A64" s="115" t="e">
        <f t="shared" si="0"/>
        <v>#N/A</v>
      </c>
      <c r="B64" s="139"/>
      <c r="C64" s="28"/>
      <c r="D64" s="28"/>
      <c r="E64" s="35"/>
      <c r="F64" s="140"/>
      <c r="G64" s="141"/>
      <c r="H64" s="141"/>
      <c r="I64" s="142"/>
      <c r="J64" s="27"/>
      <c r="K64" s="35"/>
      <c r="L64" s="77"/>
      <c r="M64" s="78"/>
    </row>
    <row r="65" spans="1:13">
      <c r="A65" s="115" t="e">
        <f t="shared" si="0"/>
        <v>#N/A</v>
      </c>
      <c r="B65" s="139"/>
      <c r="C65" s="28"/>
      <c r="D65" s="28"/>
      <c r="E65" s="35"/>
      <c r="F65" s="140"/>
      <c r="G65" s="141"/>
      <c r="H65" s="141"/>
      <c r="I65" s="142"/>
      <c r="J65" s="27"/>
      <c r="K65" s="35"/>
      <c r="L65" s="77"/>
      <c r="M65" s="78"/>
    </row>
    <row r="66" spans="1:13">
      <c r="A66" s="115" t="e">
        <f t="shared" ref="A66:A100" si="1">INDEX(Référence_PCMN,MATCH(B66,Nature_de_la_dépense,0))</f>
        <v>#N/A</v>
      </c>
      <c r="B66" s="139"/>
      <c r="C66" s="28"/>
      <c r="D66" s="28"/>
      <c r="E66" s="35"/>
      <c r="F66" s="140"/>
      <c r="G66" s="141"/>
      <c r="H66" s="141"/>
      <c r="I66" s="142"/>
      <c r="J66" s="27"/>
      <c r="K66" s="35"/>
      <c r="L66" s="77"/>
      <c r="M66" s="78"/>
    </row>
    <row r="67" spans="1:13">
      <c r="A67" s="115" t="e">
        <f t="shared" si="1"/>
        <v>#N/A</v>
      </c>
      <c r="B67" s="139"/>
      <c r="C67" s="28"/>
      <c r="D67" s="28"/>
      <c r="E67" s="35"/>
      <c r="F67" s="140"/>
      <c r="G67" s="141"/>
      <c r="H67" s="141"/>
      <c r="I67" s="142"/>
      <c r="J67" s="27"/>
      <c r="K67" s="35"/>
      <c r="L67" s="77"/>
      <c r="M67" s="78"/>
    </row>
    <row r="68" spans="1:13">
      <c r="A68" s="115" t="e">
        <f t="shared" si="1"/>
        <v>#N/A</v>
      </c>
      <c r="B68" s="139"/>
      <c r="C68" s="28"/>
      <c r="D68" s="28"/>
      <c r="E68" s="35"/>
      <c r="F68" s="140"/>
      <c r="G68" s="141"/>
      <c r="H68" s="141"/>
      <c r="I68" s="142"/>
      <c r="J68" s="27"/>
      <c r="K68" s="35"/>
      <c r="L68" s="77"/>
      <c r="M68" s="78"/>
    </row>
    <row r="69" spans="1:13">
      <c r="A69" s="115" t="e">
        <f t="shared" si="1"/>
        <v>#N/A</v>
      </c>
      <c r="B69" s="139"/>
      <c r="C69" s="28"/>
      <c r="D69" s="28"/>
      <c r="E69" s="35"/>
      <c r="F69" s="140"/>
      <c r="G69" s="141"/>
      <c r="H69" s="141"/>
      <c r="I69" s="142"/>
      <c r="J69" s="27"/>
      <c r="K69" s="35"/>
      <c r="L69" s="77"/>
      <c r="M69" s="78"/>
    </row>
    <row r="70" spans="1:13">
      <c r="A70" s="115" t="e">
        <f t="shared" si="1"/>
        <v>#N/A</v>
      </c>
      <c r="B70" s="139"/>
      <c r="C70" s="28"/>
      <c r="D70" s="28"/>
      <c r="E70" s="35"/>
      <c r="F70" s="140"/>
      <c r="G70" s="141"/>
      <c r="H70" s="141"/>
      <c r="I70" s="142"/>
      <c r="J70" s="27"/>
      <c r="K70" s="35"/>
      <c r="L70" s="77"/>
      <c r="M70" s="78"/>
    </row>
    <row r="71" spans="1:13">
      <c r="A71" s="115" t="e">
        <f t="shared" si="1"/>
        <v>#N/A</v>
      </c>
      <c r="B71" s="139"/>
      <c r="C71" s="28"/>
      <c r="D71" s="28"/>
      <c r="E71" s="35"/>
      <c r="F71" s="140"/>
      <c r="G71" s="141"/>
      <c r="H71" s="141"/>
      <c r="I71" s="142"/>
      <c r="J71" s="27"/>
      <c r="K71" s="35"/>
      <c r="L71" s="77"/>
      <c r="M71" s="78"/>
    </row>
    <row r="72" spans="1:13">
      <c r="A72" s="115" t="e">
        <f t="shared" si="1"/>
        <v>#N/A</v>
      </c>
      <c r="B72" s="139"/>
      <c r="C72" s="28"/>
      <c r="D72" s="28"/>
      <c r="E72" s="35"/>
      <c r="F72" s="140"/>
      <c r="G72" s="141"/>
      <c r="H72" s="141"/>
      <c r="I72" s="142"/>
      <c r="J72" s="27"/>
      <c r="K72" s="35"/>
      <c r="L72" s="77"/>
      <c r="M72" s="78"/>
    </row>
    <row r="73" spans="1:13">
      <c r="A73" s="115" t="e">
        <f t="shared" si="1"/>
        <v>#N/A</v>
      </c>
      <c r="B73" s="139"/>
      <c r="C73" s="28"/>
      <c r="D73" s="28"/>
      <c r="E73" s="35"/>
      <c r="F73" s="140"/>
      <c r="G73" s="141"/>
      <c r="H73" s="141"/>
      <c r="I73" s="142"/>
      <c r="J73" s="27"/>
      <c r="K73" s="35"/>
      <c r="L73" s="77"/>
      <c r="M73" s="78"/>
    </row>
    <row r="74" spans="1:13">
      <c r="A74" s="115" t="e">
        <f t="shared" si="1"/>
        <v>#N/A</v>
      </c>
      <c r="B74" s="139"/>
      <c r="C74" s="28"/>
      <c r="D74" s="28"/>
      <c r="E74" s="35"/>
      <c r="F74" s="140"/>
      <c r="G74" s="141"/>
      <c r="H74" s="141"/>
      <c r="I74" s="142"/>
      <c r="J74" s="27"/>
      <c r="K74" s="35"/>
      <c r="L74" s="77"/>
      <c r="M74" s="78"/>
    </row>
    <row r="75" spans="1:13">
      <c r="A75" s="115" t="e">
        <f t="shared" si="1"/>
        <v>#N/A</v>
      </c>
      <c r="B75" s="139"/>
      <c r="C75" s="28"/>
      <c r="D75" s="28"/>
      <c r="E75" s="35"/>
      <c r="F75" s="140"/>
      <c r="G75" s="141"/>
      <c r="H75" s="141"/>
      <c r="I75" s="142"/>
      <c r="J75" s="27"/>
      <c r="K75" s="35"/>
      <c r="L75" s="77"/>
      <c r="M75" s="78"/>
    </row>
    <row r="76" spans="1:13">
      <c r="A76" s="115" t="e">
        <f t="shared" si="1"/>
        <v>#N/A</v>
      </c>
      <c r="B76" s="139"/>
      <c r="C76" s="28"/>
      <c r="D76" s="28"/>
      <c r="E76" s="35"/>
      <c r="F76" s="140"/>
      <c r="G76" s="141"/>
      <c r="H76" s="141"/>
      <c r="I76" s="142"/>
      <c r="J76" s="27"/>
      <c r="K76" s="35"/>
      <c r="L76" s="77"/>
      <c r="M76" s="78"/>
    </row>
    <row r="77" spans="1:13">
      <c r="A77" s="115" t="e">
        <f t="shared" si="1"/>
        <v>#N/A</v>
      </c>
      <c r="B77" s="139"/>
      <c r="C77" s="28"/>
      <c r="D77" s="28"/>
      <c r="E77" s="35"/>
      <c r="F77" s="140"/>
      <c r="G77" s="141"/>
      <c r="H77" s="141"/>
      <c r="I77" s="142"/>
      <c r="J77" s="27"/>
      <c r="K77" s="35"/>
      <c r="L77" s="77"/>
      <c r="M77" s="78"/>
    </row>
    <row r="78" spans="1:13">
      <c r="A78" s="115" t="e">
        <f t="shared" si="1"/>
        <v>#N/A</v>
      </c>
      <c r="B78" s="139"/>
      <c r="C78" s="28"/>
      <c r="D78" s="28"/>
      <c r="E78" s="35"/>
      <c r="F78" s="140"/>
      <c r="G78" s="141"/>
      <c r="H78" s="141"/>
      <c r="I78" s="142"/>
      <c r="J78" s="27"/>
      <c r="K78" s="35"/>
      <c r="L78" s="77"/>
      <c r="M78" s="78"/>
    </row>
    <row r="79" spans="1:13">
      <c r="A79" s="115" t="e">
        <f t="shared" si="1"/>
        <v>#N/A</v>
      </c>
      <c r="B79" s="139"/>
      <c r="C79" s="28"/>
      <c r="D79" s="28"/>
      <c r="E79" s="35"/>
      <c r="F79" s="140"/>
      <c r="G79" s="141"/>
      <c r="H79" s="141"/>
      <c r="I79" s="142"/>
      <c r="J79" s="27"/>
      <c r="K79" s="35"/>
      <c r="L79" s="77"/>
      <c r="M79" s="78"/>
    </row>
    <row r="80" spans="1:13">
      <c r="A80" s="115" t="e">
        <f t="shared" si="1"/>
        <v>#N/A</v>
      </c>
      <c r="B80" s="139"/>
      <c r="C80" s="28"/>
      <c r="D80" s="28"/>
      <c r="E80" s="35"/>
      <c r="F80" s="140"/>
      <c r="G80" s="141"/>
      <c r="H80" s="141"/>
      <c r="I80" s="142"/>
      <c r="J80" s="27"/>
      <c r="K80" s="35"/>
      <c r="L80" s="77"/>
      <c r="M80" s="78"/>
    </row>
    <row r="81" spans="1:13">
      <c r="A81" s="115" t="e">
        <f t="shared" si="1"/>
        <v>#N/A</v>
      </c>
      <c r="B81" s="139"/>
      <c r="C81" s="28"/>
      <c r="D81" s="28"/>
      <c r="E81" s="35"/>
      <c r="F81" s="140"/>
      <c r="G81" s="141"/>
      <c r="H81" s="141"/>
      <c r="I81" s="142"/>
      <c r="J81" s="27"/>
      <c r="K81" s="35"/>
      <c r="L81" s="77"/>
      <c r="M81" s="78"/>
    </row>
    <row r="82" spans="1:13">
      <c r="A82" s="115" t="e">
        <f t="shared" si="1"/>
        <v>#N/A</v>
      </c>
      <c r="B82" s="139"/>
      <c r="C82" s="28"/>
      <c r="D82" s="28"/>
      <c r="E82" s="35"/>
      <c r="F82" s="140"/>
      <c r="G82" s="141"/>
      <c r="H82" s="141"/>
      <c r="I82" s="142"/>
      <c r="J82" s="27"/>
      <c r="K82" s="35"/>
      <c r="L82" s="77"/>
      <c r="M82" s="78"/>
    </row>
    <row r="83" spans="1:13">
      <c r="A83" s="115" t="e">
        <f t="shared" si="1"/>
        <v>#N/A</v>
      </c>
      <c r="B83" s="139"/>
      <c r="C83" s="28"/>
      <c r="D83" s="28"/>
      <c r="E83" s="35"/>
      <c r="F83" s="140"/>
      <c r="G83" s="141"/>
      <c r="H83" s="141"/>
      <c r="I83" s="142"/>
      <c r="J83" s="27"/>
      <c r="K83" s="35"/>
      <c r="L83" s="77"/>
      <c r="M83" s="78"/>
    </row>
    <row r="84" spans="1:13">
      <c r="A84" s="115" t="e">
        <f t="shared" si="1"/>
        <v>#N/A</v>
      </c>
      <c r="B84" s="139"/>
      <c r="C84" s="28"/>
      <c r="D84" s="28"/>
      <c r="E84" s="35"/>
      <c r="F84" s="140"/>
      <c r="G84" s="141"/>
      <c r="H84" s="141"/>
      <c r="I84" s="142"/>
      <c r="J84" s="27"/>
      <c r="K84" s="35"/>
      <c r="L84" s="77"/>
      <c r="M84" s="78"/>
    </row>
    <row r="85" spans="1:13">
      <c r="A85" s="115" t="e">
        <f t="shared" si="1"/>
        <v>#N/A</v>
      </c>
      <c r="B85" s="139"/>
      <c r="C85" s="28"/>
      <c r="D85" s="28"/>
      <c r="E85" s="35"/>
      <c r="F85" s="140"/>
      <c r="G85" s="141"/>
      <c r="H85" s="141"/>
      <c r="I85" s="142"/>
      <c r="J85" s="27"/>
      <c r="K85" s="35"/>
      <c r="L85" s="77"/>
      <c r="M85" s="78"/>
    </row>
    <row r="86" spans="1:13">
      <c r="A86" s="115" t="e">
        <f t="shared" si="1"/>
        <v>#N/A</v>
      </c>
      <c r="B86" s="139"/>
      <c r="C86" s="28"/>
      <c r="D86" s="28"/>
      <c r="E86" s="35"/>
      <c r="F86" s="140"/>
      <c r="G86" s="141"/>
      <c r="H86" s="141"/>
      <c r="I86" s="142"/>
      <c r="J86" s="27"/>
      <c r="K86" s="35"/>
      <c r="L86" s="77"/>
      <c r="M86" s="78"/>
    </row>
    <row r="87" spans="1:13">
      <c r="A87" s="115" t="e">
        <f t="shared" si="1"/>
        <v>#N/A</v>
      </c>
      <c r="B87" s="139"/>
      <c r="C87" s="28"/>
      <c r="D87" s="28"/>
      <c r="E87" s="35"/>
      <c r="F87" s="140"/>
      <c r="G87" s="141"/>
      <c r="H87" s="141"/>
      <c r="I87" s="142"/>
      <c r="J87" s="27"/>
      <c r="K87" s="35"/>
      <c r="L87" s="77"/>
      <c r="M87" s="78"/>
    </row>
    <row r="88" spans="1:13">
      <c r="A88" s="115" t="e">
        <f t="shared" si="1"/>
        <v>#N/A</v>
      </c>
      <c r="B88" s="139"/>
      <c r="C88" s="28"/>
      <c r="D88" s="28"/>
      <c r="E88" s="35"/>
      <c r="F88" s="140"/>
      <c r="G88" s="141"/>
      <c r="H88" s="141"/>
      <c r="I88" s="142"/>
      <c r="J88" s="27"/>
      <c r="K88" s="35"/>
      <c r="L88" s="77"/>
      <c r="M88" s="78"/>
    </row>
    <row r="89" spans="1:13">
      <c r="A89" s="115" t="e">
        <f t="shared" si="1"/>
        <v>#N/A</v>
      </c>
      <c r="B89" s="139"/>
      <c r="C89" s="28"/>
      <c r="D89" s="28"/>
      <c r="E89" s="35"/>
      <c r="F89" s="140"/>
      <c r="G89" s="141"/>
      <c r="H89" s="141"/>
      <c r="I89" s="142"/>
      <c r="J89" s="27"/>
      <c r="K89" s="35"/>
      <c r="L89" s="77"/>
      <c r="M89" s="78"/>
    </row>
    <row r="90" spans="1:13">
      <c r="A90" s="115" t="e">
        <f t="shared" si="1"/>
        <v>#N/A</v>
      </c>
      <c r="B90" s="139"/>
      <c r="C90" s="28"/>
      <c r="D90" s="28"/>
      <c r="E90" s="35"/>
      <c r="F90" s="140"/>
      <c r="G90" s="141"/>
      <c r="H90" s="141"/>
      <c r="I90" s="142"/>
      <c r="J90" s="27"/>
      <c r="K90" s="35"/>
      <c r="L90" s="77"/>
      <c r="M90" s="78"/>
    </row>
    <row r="91" spans="1:13">
      <c r="A91" s="115" t="e">
        <f t="shared" si="1"/>
        <v>#N/A</v>
      </c>
      <c r="B91" s="139"/>
      <c r="C91" s="28"/>
      <c r="D91" s="28"/>
      <c r="E91" s="35"/>
      <c r="F91" s="140"/>
      <c r="G91" s="141"/>
      <c r="H91" s="141"/>
      <c r="I91" s="142"/>
      <c r="J91" s="27"/>
      <c r="K91" s="35"/>
      <c r="L91" s="77"/>
      <c r="M91" s="78"/>
    </row>
    <row r="92" spans="1:13">
      <c r="A92" s="115" t="e">
        <f t="shared" si="1"/>
        <v>#N/A</v>
      </c>
      <c r="B92" s="139"/>
      <c r="C92" s="28"/>
      <c r="D92" s="28"/>
      <c r="E92" s="35"/>
      <c r="F92" s="140"/>
      <c r="G92" s="141"/>
      <c r="H92" s="141"/>
      <c r="I92" s="142"/>
      <c r="J92" s="27"/>
      <c r="K92" s="35"/>
      <c r="L92" s="77"/>
      <c r="M92" s="78"/>
    </row>
    <row r="93" spans="1:13">
      <c r="A93" s="115" t="e">
        <f t="shared" si="1"/>
        <v>#N/A</v>
      </c>
      <c r="B93" s="139"/>
      <c r="C93" s="28"/>
      <c r="D93" s="28"/>
      <c r="E93" s="35"/>
      <c r="F93" s="140"/>
      <c r="G93" s="141"/>
      <c r="H93" s="141"/>
      <c r="I93" s="142"/>
      <c r="J93" s="27"/>
      <c r="K93" s="35"/>
      <c r="L93" s="77"/>
      <c r="M93" s="78"/>
    </row>
    <row r="94" spans="1:13">
      <c r="A94" s="115" t="e">
        <f t="shared" si="1"/>
        <v>#N/A</v>
      </c>
      <c r="B94" s="139"/>
      <c r="C94" s="28"/>
      <c r="D94" s="28"/>
      <c r="E94" s="35"/>
      <c r="F94" s="140"/>
      <c r="G94" s="141"/>
      <c r="H94" s="141"/>
      <c r="I94" s="142"/>
      <c r="J94" s="27"/>
      <c r="K94" s="35"/>
      <c r="L94" s="77"/>
      <c r="M94" s="78"/>
    </row>
    <row r="95" spans="1:13">
      <c r="A95" s="115" t="e">
        <f t="shared" si="1"/>
        <v>#N/A</v>
      </c>
      <c r="B95" s="139"/>
      <c r="C95" s="28"/>
      <c r="D95" s="28"/>
      <c r="E95" s="35"/>
      <c r="F95" s="140"/>
      <c r="G95" s="141"/>
      <c r="H95" s="141"/>
      <c r="I95" s="142"/>
      <c r="J95" s="27"/>
      <c r="K95" s="35"/>
      <c r="L95" s="77"/>
      <c r="M95" s="78"/>
    </row>
    <row r="96" spans="1:13">
      <c r="A96" s="115" t="e">
        <f t="shared" si="1"/>
        <v>#N/A</v>
      </c>
      <c r="B96" s="139"/>
      <c r="C96" s="28"/>
      <c r="D96" s="28"/>
      <c r="E96" s="35"/>
      <c r="F96" s="140"/>
      <c r="G96" s="141"/>
      <c r="H96" s="141"/>
      <c r="I96" s="142"/>
      <c r="J96" s="27"/>
      <c r="K96" s="35"/>
      <c r="L96" s="77"/>
      <c r="M96" s="78"/>
    </row>
    <row r="97" spans="1:13">
      <c r="A97" s="115" t="e">
        <f t="shared" si="1"/>
        <v>#N/A</v>
      </c>
      <c r="B97" s="139"/>
      <c r="C97" s="28"/>
      <c r="D97" s="28"/>
      <c r="E97" s="35"/>
      <c r="F97" s="140"/>
      <c r="G97" s="141"/>
      <c r="H97" s="141"/>
      <c r="I97" s="142"/>
      <c r="J97" s="27"/>
      <c r="K97" s="35"/>
      <c r="L97" s="77"/>
      <c r="M97" s="78"/>
    </row>
    <row r="98" spans="1:13">
      <c r="A98" s="115" t="e">
        <f t="shared" si="1"/>
        <v>#N/A</v>
      </c>
      <c r="B98" s="139"/>
      <c r="C98" s="28"/>
      <c r="D98" s="28"/>
      <c r="E98" s="35"/>
      <c r="F98" s="140"/>
      <c r="G98" s="141"/>
      <c r="H98" s="141"/>
      <c r="I98" s="142"/>
      <c r="J98" s="27"/>
      <c r="K98" s="35"/>
      <c r="L98" s="77"/>
      <c r="M98" s="78"/>
    </row>
    <row r="99" spans="1:13">
      <c r="A99" s="115" t="e">
        <f t="shared" si="1"/>
        <v>#N/A</v>
      </c>
      <c r="B99" s="139"/>
      <c r="C99" s="28"/>
      <c r="D99" s="28"/>
      <c r="E99" s="35"/>
      <c r="F99" s="140"/>
      <c r="G99" s="141"/>
      <c r="H99" s="141"/>
      <c r="I99" s="142"/>
      <c r="J99" s="27"/>
      <c r="K99" s="35"/>
      <c r="L99" s="77"/>
      <c r="M99" s="78"/>
    </row>
    <row r="100" spans="1:13" ht="15" thickBot="1">
      <c r="A100" s="117" t="e">
        <f t="shared" si="1"/>
        <v>#N/A</v>
      </c>
      <c r="B100" s="144"/>
      <c r="C100" s="145"/>
      <c r="D100" s="145"/>
      <c r="E100" s="146"/>
      <c r="F100" s="147"/>
      <c r="G100" s="148"/>
      <c r="H100" s="148"/>
      <c r="I100" s="149"/>
      <c r="J100" s="150"/>
      <c r="K100" s="146"/>
      <c r="L100" s="151"/>
      <c r="M100" s="152"/>
    </row>
    <row r="101" spans="1:13" ht="15" thickBot="1">
      <c r="F101" s="119">
        <f>SUM(F2:F100)</f>
        <v>0</v>
      </c>
      <c r="G101" s="120">
        <f t="shared" ref="G101:I101" si="2">SUM(G2:G100)</f>
        <v>0</v>
      </c>
      <c r="H101" s="121">
        <f t="shared" si="2"/>
        <v>0</v>
      </c>
      <c r="I101" s="122">
        <f t="shared" si="2"/>
        <v>0</v>
      </c>
    </row>
  </sheetData>
  <sheetProtection password="DAC5" sheet="1" objects="1" scenarios="1"/>
  <dataValidations count="2">
    <dataValidation type="list" allowBlank="1" showInputMessage="1" showErrorMessage="1" sqref="B2:B100">
      <formula1>Nature_de_la_dépense</formula1>
    </dataValidation>
    <dataValidation type="list" allowBlank="1" showInputMessage="1" showErrorMessage="1" sqref="J2:J100">
      <formula1>paiement</formula1>
    </dataValidation>
  </dataValidations>
  <printOptions horizontalCentered="1"/>
  <pageMargins left="0.15748031496062992" right="0.15748031496062992" top="0.59055118110236227" bottom="0.39370078740157483" header="0.31496062992125984" footer="0.31496062992125984"/>
  <pageSetup paperSize="9" scale="34" orientation="landscape" verticalDpi="0" r:id="rId1"/>
  <headerFooter>
    <oddHeader>&amp;CDécompte récapitulatif pour les maisons arc-en-ciel  -  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F64"/>
  <sheetViews>
    <sheetView topLeftCell="A46" workbookViewId="0">
      <selection activeCell="C34" sqref="C34"/>
    </sheetView>
  </sheetViews>
  <sheetFormatPr baseColWidth="10" defaultRowHeight="14.4"/>
  <cols>
    <col min="2" max="2" width="22.44140625" style="3" customWidth="1"/>
    <col min="3" max="3" width="67" style="3" customWidth="1"/>
    <col min="5" max="5" width="23.33203125" style="10" customWidth="1"/>
    <col min="6" max="6" width="55.109375" style="10" bestFit="1" customWidth="1"/>
  </cols>
  <sheetData>
    <row r="1" spans="2:6" ht="15" thickBot="1">
      <c r="B1" s="36" t="s">
        <v>85</v>
      </c>
      <c r="C1" s="37" t="s">
        <v>86</v>
      </c>
      <c r="E1" s="1" t="s">
        <v>147</v>
      </c>
      <c r="F1" s="34" t="s">
        <v>67</v>
      </c>
    </row>
    <row r="2" spans="2:6" ht="15" thickBot="1">
      <c r="B2" s="1" t="s">
        <v>147</v>
      </c>
      <c r="C2" s="2" t="s">
        <v>7</v>
      </c>
      <c r="E2" s="8">
        <v>73</v>
      </c>
      <c r="F2" s="9" t="s">
        <v>126</v>
      </c>
    </row>
    <row r="3" spans="2:6">
      <c r="B3" s="8">
        <v>61</v>
      </c>
      <c r="C3" s="9" t="s">
        <v>119</v>
      </c>
      <c r="E3" s="8">
        <v>73</v>
      </c>
      <c r="F3" s="9" t="s">
        <v>127</v>
      </c>
    </row>
    <row r="4" spans="2:6">
      <c r="B4" s="4">
        <v>610</v>
      </c>
      <c r="C4" s="5" t="s">
        <v>131</v>
      </c>
      <c r="E4" s="8">
        <v>73</v>
      </c>
      <c r="F4" s="9" t="s">
        <v>128</v>
      </c>
    </row>
    <row r="5" spans="2:6">
      <c r="B5" s="4">
        <v>611</v>
      </c>
      <c r="C5" s="12" t="s">
        <v>19</v>
      </c>
      <c r="E5" s="8">
        <v>73</v>
      </c>
      <c r="F5" s="9" t="s">
        <v>129</v>
      </c>
    </row>
    <row r="6" spans="2:6">
      <c r="B6" s="6">
        <v>611100</v>
      </c>
      <c r="C6" s="11" t="s">
        <v>90</v>
      </c>
      <c r="E6" s="8">
        <v>73</v>
      </c>
      <c r="F6" s="9" t="s">
        <v>130</v>
      </c>
    </row>
    <row r="7" spans="2:6">
      <c r="B7" s="6">
        <v>611110</v>
      </c>
      <c r="C7" s="11" t="s">
        <v>20</v>
      </c>
    </row>
    <row r="8" spans="2:6">
      <c r="B8" s="6">
        <v>611120</v>
      </c>
      <c r="C8" s="7" t="s">
        <v>120</v>
      </c>
    </row>
    <row r="9" spans="2:6">
      <c r="B9" s="6">
        <v>611130</v>
      </c>
      <c r="C9" s="11" t="s">
        <v>21</v>
      </c>
    </row>
    <row r="10" spans="2:6">
      <c r="B10" s="6">
        <v>611140</v>
      </c>
      <c r="C10" s="11" t="s">
        <v>22</v>
      </c>
    </row>
    <row r="11" spans="2:6">
      <c r="B11" s="6">
        <v>611150</v>
      </c>
      <c r="C11" s="7" t="s">
        <v>132</v>
      </c>
    </row>
    <row r="12" spans="2:6">
      <c r="B12" s="4">
        <v>612</v>
      </c>
      <c r="C12" s="29" t="s">
        <v>23</v>
      </c>
    </row>
    <row r="13" spans="2:6">
      <c r="B13" s="6">
        <v>612100</v>
      </c>
      <c r="C13" s="11" t="s">
        <v>24</v>
      </c>
    </row>
    <row r="14" spans="2:6">
      <c r="B14" s="6">
        <v>612110</v>
      </c>
      <c r="C14" s="11" t="s">
        <v>25</v>
      </c>
    </row>
    <row r="15" spans="2:6">
      <c r="B15" s="6">
        <v>612120</v>
      </c>
      <c r="C15" s="11" t="s">
        <v>26</v>
      </c>
    </row>
    <row r="16" spans="2:6">
      <c r="B16" s="6">
        <v>612130</v>
      </c>
      <c r="C16" s="11" t="s">
        <v>27</v>
      </c>
    </row>
    <row r="17" spans="2:3">
      <c r="B17" s="6">
        <v>612140</v>
      </c>
      <c r="C17" s="11" t="s">
        <v>28</v>
      </c>
    </row>
    <row r="18" spans="2:3">
      <c r="B18" s="6">
        <v>612150</v>
      </c>
      <c r="C18" s="11" t="s">
        <v>29</v>
      </c>
    </row>
    <row r="19" spans="2:3">
      <c r="B19" s="6">
        <v>612160</v>
      </c>
      <c r="C19" s="11" t="s">
        <v>30</v>
      </c>
    </row>
    <row r="20" spans="2:3">
      <c r="B20" s="6">
        <v>612170</v>
      </c>
      <c r="C20" s="11" t="s">
        <v>31</v>
      </c>
    </row>
    <row r="21" spans="2:3">
      <c r="B21" s="6">
        <v>612190</v>
      </c>
      <c r="C21" s="11" t="s">
        <v>32</v>
      </c>
    </row>
    <row r="22" spans="2:3">
      <c r="B22" s="6">
        <v>612195</v>
      </c>
      <c r="C22" s="11" t="s">
        <v>73</v>
      </c>
    </row>
    <row r="23" spans="2:3">
      <c r="B23" s="4">
        <v>613</v>
      </c>
      <c r="C23" s="12" t="s">
        <v>33</v>
      </c>
    </row>
    <row r="24" spans="2:3">
      <c r="B24" s="6">
        <v>613100</v>
      </c>
      <c r="C24" s="11" t="s">
        <v>34</v>
      </c>
    </row>
    <row r="25" spans="2:3">
      <c r="B25" s="6">
        <v>613101</v>
      </c>
      <c r="C25" s="11" t="s">
        <v>35</v>
      </c>
    </row>
    <row r="26" spans="2:3">
      <c r="B26" s="6">
        <v>613102</v>
      </c>
      <c r="C26" s="11" t="s">
        <v>36</v>
      </c>
    </row>
    <row r="27" spans="2:3">
      <c r="B27" s="6">
        <v>613103</v>
      </c>
      <c r="C27" s="11" t="s">
        <v>37</v>
      </c>
    </row>
    <row r="28" spans="2:3">
      <c r="B28" s="6">
        <v>613104</v>
      </c>
      <c r="C28" s="11" t="s">
        <v>38</v>
      </c>
    </row>
    <row r="29" spans="2:3">
      <c r="B29" s="6">
        <v>613105</v>
      </c>
      <c r="C29" s="11" t="s">
        <v>39</v>
      </c>
    </row>
    <row r="30" spans="2:3">
      <c r="B30" s="6">
        <v>613106</v>
      </c>
      <c r="C30" s="11" t="s">
        <v>40</v>
      </c>
    </row>
    <row r="31" spans="2:3">
      <c r="B31" s="6">
        <v>613107</v>
      </c>
      <c r="C31" s="11" t="s">
        <v>41</v>
      </c>
    </row>
    <row r="32" spans="2:3">
      <c r="B32" s="6">
        <v>613108</v>
      </c>
      <c r="C32" s="11" t="s">
        <v>42</v>
      </c>
    </row>
    <row r="33" spans="2:3">
      <c r="B33" s="6">
        <v>613109</v>
      </c>
      <c r="C33" s="11" t="s">
        <v>43</v>
      </c>
    </row>
    <row r="34" spans="2:3">
      <c r="B34" s="6">
        <v>613110</v>
      </c>
      <c r="C34" s="7" t="s">
        <v>121</v>
      </c>
    </row>
    <row r="35" spans="2:3">
      <c r="B35" s="6">
        <v>613160</v>
      </c>
      <c r="C35" s="7" t="s">
        <v>122</v>
      </c>
    </row>
    <row r="36" spans="2:3">
      <c r="B36" s="6">
        <v>613180</v>
      </c>
      <c r="C36" s="11" t="s">
        <v>44</v>
      </c>
    </row>
    <row r="37" spans="2:3">
      <c r="B37" s="6">
        <v>613190</v>
      </c>
      <c r="C37" s="11" t="s">
        <v>45</v>
      </c>
    </row>
    <row r="38" spans="2:3">
      <c r="B38" s="4">
        <v>614</v>
      </c>
      <c r="C38" s="12" t="s">
        <v>46</v>
      </c>
    </row>
    <row r="39" spans="2:3">
      <c r="B39" s="4">
        <v>615</v>
      </c>
      <c r="C39" s="12" t="s">
        <v>47</v>
      </c>
    </row>
    <row r="40" spans="2:3">
      <c r="B40" s="6">
        <v>615110</v>
      </c>
      <c r="C40" s="7" t="s">
        <v>144</v>
      </c>
    </row>
    <row r="41" spans="2:3">
      <c r="B41" s="6">
        <v>615111</v>
      </c>
      <c r="C41" s="11" t="s">
        <v>48</v>
      </c>
    </row>
    <row r="42" spans="2:3">
      <c r="B42" s="6">
        <v>615112</v>
      </c>
      <c r="C42" s="11" t="s">
        <v>49</v>
      </c>
    </row>
    <row r="43" spans="2:3">
      <c r="B43" s="6">
        <v>615113</v>
      </c>
      <c r="C43" s="11" t="s">
        <v>50</v>
      </c>
    </row>
    <row r="44" spans="2:3">
      <c r="B44" s="6">
        <v>615115</v>
      </c>
      <c r="C44" s="11" t="s">
        <v>51</v>
      </c>
    </row>
    <row r="45" spans="2:3">
      <c r="B45" s="4">
        <v>616</v>
      </c>
      <c r="C45" s="12" t="s">
        <v>52</v>
      </c>
    </row>
    <row r="46" spans="2:3">
      <c r="B46" s="6">
        <v>616100</v>
      </c>
      <c r="C46" s="11" t="s">
        <v>53</v>
      </c>
    </row>
    <row r="47" spans="2:3">
      <c r="B47" s="6">
        <v>616110</v>
      </c>
      <c r="C47" s="11" t="s">
        <v>54</v>
      </c>
    </row>
    <row r="48" spans="2:3">
      <c r="B48" s="6">
        <v>616120</v>
      </c>
      <c r="C48" s="11" t="s">
        <v>55</v>
      </c>
    </row>
    <row r="49" spans="2:3">
      <c r="B49" s="6">
        <v>616130</v>
      </c>
      <c r="C49" s="11" t="s">
        <v>56</v>
      </c>
    </row>
    <row r="50" spans="2:3">
      <c r="B50" s="4">
        <v>617</v>
      </c>
      <c r="C50" s="15" t="s">
        <v>57</v>
      </c>
    </row>
    <row r="51" spans="2:3" ht="52.8">
      <c r="B51" s="4">
        <v>618</v>
      </c>
      <c r="C51" s="31" t="s">
        <v>133</v>
      </c>
    </row>
    <row r="52" spans="2:3">
      <c r="B52" s="4">
        <v>619</v>
      </c>
      <c r="C52" s="15" t="s">
        <v>143</v>
      </c>
    </row>
    <row r="53" spans="2:3" ht="26.4">
      <c r="B53" s="8">
        <v>63</v>
      </c>
      <c r="C53" s="14" t="s">
        <v>58</v>
      </c>
    </row>
    <row r="54" spans="2:3">
      <c r="B54" s="4">
        <v>638</v>
      </c>
      <c r="C54" s="5" t="s">
        <v>123</v>
      </c>
    </row>
    <row r="55" spans="2:3">
      <c r="B55" s="8">
        <v>64</v>
      </c>
      <c r="C55" s="13" t="s">
        <v>59</v>
      </c>
    </row>
    <row r="56" spans="2:3">
      <c r="B56" s="4">
        <v>640</v>
      </c>
      <c r="C56" s="12" t="s">
        <v>60</v>
      </c>
    </row>
    <row r="57" spans="2:3">
      <c r="B57" s="8">
        <v>65</v>
      </c>
      <c r="C57" s="9" t="s">
        <v>61</v>
      </c>
    </row>
    <row r="58" spans="2:3">
      <c r="B58" s="4">
        <v>650</v>
      </c>
      <c r="C58" s="5" t="s">
        <v>62</v>
      </c>
    </row>
    <row r="59" spans="2:3">
      <c r="B59" s="6">
        <v>6500</v>
      </c>
      <c r="C59" s="7" t="s">
        <v>63</v>
      </c>
    </row>
    <row r="60" spans="2:3">
      <c r="B60" s="4">
        <v>656</v>
      </c>
      <c r="C60" s="5" t="s">
        <v>124</v>
      </c>
    </row>
    <row r="61" spans="2:3">
      <c r="B61" s="4" t="s">
        <v>64</v>
      </c>
      <c r="C61" s="5" t="s">
        <v>65</v>
      </c>
    </row>
    <row r="62" spans="2:3">
      <c r="B62" s="6">
        <v>657000</v>
      </c>
      <c r="C62" s="7" t="s">
        <v>66</v>
      </c>
    </row>
    <row r="63" spans="2:3">
      <c r="B63" s="4">
        <v>669</v>
      </c>
      <c r="C63" s="5" t="s">
        <v>125</v>
      </c>
    </row>
    <row r="64" spans="2:3" ht="15" thickBot="1">
      <c r="B64" s="38"/>
      <c r="C64" s="39"/>
    </row>
  </sheetData>
  <sheetProtection password="DAC5" sheet="1" objects="1" scenarios="1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B16" sqref="B16"/>
    </sheetView>
  </sheetViews>
  <sheetFormatPr baseColWidth="10" defaultRowHeight="14.4"/>
  <cols>
    <col min="1" max="1" width="39.109375" customWidth="1"/>
    <col min="2" max="2" width="23.109375" bestFit="1" customWidth="1"/>
    <col min="3" max="3" width="5" bestFit="1" customWidth="1"/>
    <col min="4" max="4" width="19" bestFit="1" customWidth="1"/>
    <col min="5" max="5" width="10" bestFit="1" customWidth="1"/>
    <col min="7" max="7" width="22.6640625" customWidth="1"/>
    <col min="8" max="8" width="18.6640625" bestFit="1" customWidth="1"/>
    <col min="9" max="9" width="19.109375" bestFit="1" customWidth="1"/>
  </cols>
  <sheetData>
    <row r="1" spans="1:9">
      <c r="A1" s="163" t="s">
        <v>206</v>
      </c>
      <c r="B1" s="160" t="s">
        <v>192</v>
      </c>
      <c r="C1" s="160" t="s">
        <v>193</v>
      </c>
      <c r="D1" s="160" t="s">
        <v>194</v>
      </c>
      <c r="E1" s="160" t="s">
        <v>197</v>
      </c>
      <c r="F1" s="160" t="s">
        <v>195</v>
      </c>
      <c r="G1" s="160" t="s">
        <v>196</v>
      </c>
      <c r="H1" s="165" t="s">
        <v>207</v>
      </c>
      <c r="I1" s="165" t="s">
        <v>208</v>
      </c>
    </row>
    <row r="2" spans="1:9">
      <c r="A2" s="164" t="s">
        <v>203</v>
      </c>
      <c r="B2" s="164" t="s">
        <v>198</v>
      </c>
      <c r="C2" s="164">
        <v>4000</v>
      </c>
      <c r="D2" s="164" t="s">
        <v>200</v>
      </c>
      <c r="E2" s="164">
        <v>890447429</v>
      </c>
      <c r="F2" s="162"/>
      <c r="G2" s="164" t="s">
        <v>202</v>
      </c>
      <c r="H2" s="163"/>
      <c r="I2" s="163"/>
    </row>
    <row r="3" spans="1:9">
      <c r="A3" s="164" t="s">
        <v>204</v>
      </c>
      <c r="B3" s="164" t="s">
        <v>198</v>
      </c>
      <c r="C3" s="164">
        <v>4000</v>
      </c>
      <c r="D3" s="164" t="s">
        <v>200</v>
      </c>
      <c r="E3" s="164">
        <v>464929017</v>
      </c>
      <c r="F3" s="162"/>
      <c r="G3" s="161"/>
      <c r="H3" s="163"/>
      <c r="I3" s="163"/>
    </row>
    <row r="4" spans="1:9">
      <c r="A4" s="164" t="s">
        <v>205</v>
      </c>
      <c r="B4" s="164" t="s">
        <v>199</v>
      </c>
      <c r="C4" s="164">
        <v>6800</v>
      </c>
      <c r="D4" s="164" t="s">
        <v>201</v>
      </c>
      <c r="E4" s="164">
        <v>433935933</v>
      </c>
      <c r="F4" s="162"/>
      <c r="G4" s="161"/>
      <c r="H4" s="163"/>
      <c r="I4" s="163"/>
    </row>
    <row r="5" spans="1:9">
      <c r="A5" s="161"/>
      <c r="B5" s="161"/>
      <c r="C5" s="162"/>
      <c r="D5" s="161"/>
      <c r="E5" s="160"/>
      <c r="F5" s="162"/>
      <c r="G5" s="161"/>
      <c r="H5" s="163"/>
      <c r="I5" s="163"/>
    </row>
    <row r="6" spans="1:9">
      <c r="A6" s="161"/>
      <c r="B6" s="161"/>
      <c r="C6" s="162"/>
      <c r="D6" s="161"/>
      <c r="E6" s="160"/>
      <c r="F6" s="162"/>
      <c r="G6" s="161"/>
      <c r="H6" s="163"/>
      <c r="I6" s="163"/>
    </row>
    <row r="7" spans="1:9">
      <c r="A7" s="161"/>
      <c r="B7" s="161"/>
      <c r="C7" s="162"/>
      <c r="D7" s="161"/>
      <c r="E7" s="160"/>
      <c r="F7" s="162"/>
      <c r="G7" s="161"/>
      <c r="H7" s="163"/>
      <c r="I7" s="163"/>
    </row>
    <row r="8" spans="1:9">
      <c r="A8" s="161"/>
      <c r="B8" s="161"/>
      <c r="C8" s="162"/>
      <c r="D8" s="161"/>
      <c r="E8" s="160"/>
      <c r="F8" s="162"/>
      <c r="G8" s="161"/>
      <c r="H8" s="163"/>
      <c r="I8" s="163"/>
    </row>
    <row r="9" spans="1:9">
      <c r="A9" s="163"/>
      <c r="B9" s="163"/>
      <c r="C9" s="163"/>
      <c r="D9" s="163"/>
      <c r="E9" s="163"/>
      <c r="F9" s="163"/>
      <c r="G9" s="163"/>
      <c r="H9" s="163"/>
      <c r="I9" s="163"/>
    </row>
  </sheetData>
  <sheetProtection password="DAC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15</vt:i4>
      </vt:variant>
    </vt:vector>
  </HeadingPairs>
  <TitlesOfParts>
    <vt:vector size="24" baseType="lpstr">
      <vt:lpstr>Identification du service</vt:lpstr>
      <vt:lpstr>Validation</vt:lpstr>
      <vt:lpstr>Frais de personnel MAEC</vt:lpstr>
      <vt:lpstr>Frais de fonctionnement MAEC</vt:lpstr>
      <vt:lpstr>Frais d'amortissements MAEC</vt:lpstr>
      <vt:lpstr>Frais de personnel Antenne</vt:lpstr>
      <vt:lpstr>Frais de fonctionnement Antenne</vt:lpstr>
      <vt:lpstr>Listes - PCMN</vt:lpstr>
      <vt:lpstr>COORD</vt:lpstr>
      <vt:lpstr>Aide</vt:lpstr>
      <vt:lpstr>codification</vt:lpstr>
      <vt:lpstr>'Frais de personnel MAEC'!Impression_des_titres</vt:lpstr>
      <vt:lpstr>Nature_de_la_dépense</vt:lpstr>
      <vt:lpstr>Nature_de_la_recette</vt:lpstr>
      <vt:lpstr>paiement</vt:lpstr>
      <vt:lpstr>Référence_PCMN</vt:lpstr>
      <vt:lpstr>Reponse</vt:lpstr>
      <vt:lpstr>sexe</vt:lpstr>
      <vt:lpstr>'Frais d''amortissements MAEC'!Zone_d_impression</vt:lpstr>
      <vt:lpstr>'Frais de fonctionnement Antenne'!Zone_d_impression</vt:lpstr>
      <vt:lpstr>'Frais de fonctionnement MAEC'!Zone_d_impression</vt:lpstr>
      <vt:lpstr>'Frais de personnel Antenne'!Zone_d_impression</vt:lpstr>
      <vt:lpstr>'Frais de personnel MAEC'!Zone_d_impression</vt:lpstr>
      <vt:lpstr>'Identification du service'!Zone_d_impression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DEFECHE CHRISTOPHE</dc:creator>
  <cp:lastModifiedBy>DGO5-HAULET Christophe</cp:lastModifiedBy>
  <cp:lastPrinted>2016-02-16T10:03:44Z</cp:lastPrinted>
  <dcterms:created xsi:type="dcterms:W3CDTF">2012-05-02T06:35:30Z</dcterms:created>
  <dcterms:modified xsi:type="dcterms:W3CDTF">2016-05-23T08:50:36Z</dcterms:modified>
</cp:coreProperties>
</file>