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ate1904="1" defaultThemeVersion="124226"/>
  <mc:AlternateContent xmlns:mc="http://schemas.openxmlformats.org/markup-compatibility/2006">
    <mc:Choice Requires="x15">
      <x15ac:absPath xmlns:x15ac="http://schemas.microsoft.com/office/spreadsheetml/2010/11/ac" url="C:\Users\bertna01\Downloads\"/>
    </mc:Choice>
  </mc:AlternateContent>
  <xr:revisionPtr revIDLastSave="0" documentId="13_ncr:1_{F20D2F53-A8D1-489B-B44A-2B231DD3C273}" xr6:coauthVersionLast="47" xr6:coauthVersionMax="47" xr10:uidLastSave="{00000000-0000-0000-0000-000000000000}"/>
  <bookViews>
    <workbookView xWindow="28680" yWindow="-120" windowWidth="16440" windowHeight="28320" xr2:uid="{00000000-000D-0000-FFFF-FFFF00000000}"/>
  </bookViews>
  <sheets>
    <sheet name="Comptes d'activités" sheetId="2" r:id="rId1"/>
  </sheets>
  <definedNames>
    <definedName name="_xlnm.Print_Area" localSheetId="0">'Comptes d''activités'!$A$3:$E$275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4" i="2" l="1"/>
  <c r="F281" i="2"/>
  <c r="E281" i="2"/>
  <c r="F263" i="2"/>
  <c r="F257" i="2" s="1"/>
  <c r="F250" i="2"/>
  <c r="F245" i="2"/>
  <c r="F239" i="2"/>
  <c r="F238" i="2" s="1"/>
  <c r="F231" i="2"/>
  <c r="F225" i="2"/>
  <c r="F224" i="2" s="1"/>
  <c r="F219" i="2"/>
  <c r="F211" i="2"/>
  <c r="F209" i="2"/>
  <c r="F197" i="2"/>
  <c r="F145" i="2"/>
  <c r="F140" i="2" s="1"/>
  <c r="F135" i="2"/>
  <c r="F130" i="2" s="1"/>
  <c r="F121" i="2"/>
  <c r="F112" i="2" s="1"/>
  <c r="F284" i="2" s="1"/>
  <c r="F106" i="2"/>
  <c r="F94" i="2"/>
  <c r="F86" i="2"/>
  <c r="F74" i="2"/>
  <c r="F70" i="2"/>
  <c r="F53" i="2"/>
  <c r="F46" i="2"/>
  <c r="F42" i="2"/>
  <c r="F24" i="2"/>
  <c r="F9" i="2"/>
  <c r="F273" i="2" l="1"/>
  <c r="F282" i="2" s="1"/>
  <c r="F128" i="2"/>
  <c r="F285" i="2" s="1"/>
  <c r="F286" i="2" s="1"/>
  <c r="E263" i="2"/>
  <c r="E145" i="2" l="1"/>
  <c r="E209" i="2" l="1"/>
  <c r="E135" i="2" l="1"/>
  <c r="E130" i="2" s="1"/>
  <c r="E239" i="2"/>
  <c r="E238" i="2" s="1"/>
  <c r="E257" i="2"/>
  <c r="E106" i="2"/>
  <c r="E86" i="2"/>
  <c r="E74" i="2"/>
  <c r="E70" i="2"/>
  <c r="E53" i="2"/>
  <c r="E46" i="2"/>
  <c r="E42" i="2"/>
  <c r="E24" i="2"/>
  <c r="E9" i="2"/>
  <c r="E250" i="2" l="1"/>
  <c r="E245" i="2"/>
  <c r="E231" i="2"/>
  <c r="E219" i="2"/>
  <c r="E197" i="2"/>
  <c r="E121" i="2"/>
  <c r="E112" i="2" s="1"/>
  <c r="E284" i="2" s="1"/>
  <c r="E94" i="2"/>
  <c r="E140" i="2" l="1"/>
  <c r="E128" i="2" l="1"/>
  <c r="E285" i="2" s="1"/>
  <c r="E286" i="2" s="1"/>
  <c r="E211" i="2" l="1"/>
  <c r="E214" i="2"/>
  <c r="E287" i="2" s="1"/>
  <c r="E225" i="2"/>
  <c r="E224" i="2" s="1"/>
  <c r="F287" i="2" l="1"/>
  <c r="E273" i="2"/>
  <c r="E282" i="2" s="1"/>
  <c r="G214" i="2" l="1"/>
  <c r="G273" i="2"/>
  <c r="E275" i="2"/>
  <c r="F275" i="2"/>
  <c r="G27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MARESC01</author>
    <author>tc={C45A85F6-EBB7-44B4-B187-FAD81656B786}</author>
  </authors>
  <commentList>
    <comment ref="D21" authorId="0" shapeId="0" xr:uid="{00000000-0006-0000-0000-000001000000}">
      <text>
        <r>
          <rPr>
            <sz val="9"/>
            <color indexed="81"/>
            <rFont val="Tahoma"/>
            <charset val="1"/>
          </rPr>
          <t xml:space="preserve">Y compris réparations
</t>
        </r>
      </text>
    </comment>
    <comment ref="D36" authorId="0" shapeId="0" xr:uid="{00000000-0006-0000-0000-000002000000}">
      <text>
        <r>
          <rPr>
            <sz val="9"/>
            <color indexed="81"/>
            <rFont val="Tahoma"/>
            <family val="2"/>
          </rPr>
          <t>y compris réparations</t>
        </r>
        <r>
          <rPr>
            <sz val="9"/>
            <color indexed="81"/>
            <rFont val="Tahoma"/>
            <charset val="1"/>
          </rPr>
          <t xml:space="preserve">
</t>
        </r>
      </text>
    </comment>
    <comment ref="C42" authorId="0" shapeId="0" xr:uid="{00000000-0006-0000-0000-000003000000}">
      <text>
        <r>
          <rPr>
            <sz val="9"/>
            <color indexed="81"/>
            <rFont val="Tahoma"/>
            <family val="2"/>
          </rPr>
          <t>Frais affectés au projet</t>
        </r>
      </text>
    </comment>
    <comment ref="D45" authorId="0" shapeId="0" xr:uid="{00000000-0006-0000-0000-000004000000}">
      <text>
        <r>
          <rPr>
            <sz val="9"/>
            <color indexed="81"/>
            <rFont val="Tahoma"/>
            <family val="2"/>
          </rPr>
          <t>Si l'utilisation du véhicule sert avant tout au transport de personnes et accessoirement au transport de matériel ou de décor =&gt; 61103.</t>
        </r>
        <r>
          <rPr>
            <sz val="9"/>
            <color indexed="81"/>
            <rFont val="Tahoma"/>
            <charset val="1"/>
          </rPr>
          <t xml:space="preserve">
Inversément = 61100</t>
        </r>
      </text>
    </comment>
    <comment ref="D49" authorId="0" shapeId="0" xr:uid="{00000000-0006-0000-0000-000005000000}">
      <text>
        <r>
          <rPr>
            <sz val="9"/>
            <color indexed="81"/>
            <rFont val="Tahoma"/>
            <family val="2"/>
          </rPr>
          <t xml:space="preserve">Si l'utilisation du véhicule sert avant tout au transport de personnes et accessoirement au transport de matériel ou de décor =&gt; 61113.
Inversément = 61110
</t>
        </r>
      </text>
    </comment>
    <comment ref="C84" authorId="0" shapeId="0" xr:uid="{00000000-0006-0000-0000-000006000000}">
      <text>
        <r>
          <rPr>
            <sz val="9"/>
            <color indexed="81"/>
            <rFont val="Tahoma"/>
            <family val="2"/>
          </rPr>
          <t xml:space="preserve">Hors +++ si pris en charge par l'opérateur (cf. 6134)
</t>
        </r>
      </text>
    </comment>
    <comment ref="C115" authorId="0" shapeId="0" xr:uid="{00000000-0006-0000-0000-000007000000}">
      <text>
        <r>
          <rPr>
            <sz val="9"/>
            <color indexed="81"/>
            <rFont val="Tahoma"/>
            <family val="2"/>
          </rPr>
          <t xml:space="preserve">animateurs, commissaires d'expo, experts, ...
</t>
        </r>
      </text>
    </comment>
    <comment ref="C128" authorId="1" shapeId="0" xr:uid="{C45A85F6-EBB7-44B4-B187-FAD81656B78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TTC ou Brut mensuel? 
Réponse :
    quid compte 621
Cotisations patronales pour assurances sociales
622
Primes patronales pour assurances extra-légales
623
Autres frais du personnel</t>
      </text>
    </comment>
  </commentList>
</comments>
</file>

<file path=xl/sharedStrings.xml><?xml version="1.0" encoding="utf-8"?>
<sst xmlns="http://schemas.openxmlformats.org/spreadsheetml/2006/main" count="337" uniqueCount="313">
  <si>
    <t xml:space="preserve">Titre du projet </t>
  </si>
  <si>
    <t>Porteur de projet</t>
  </si>
  <si>
    <t>CHARGES</t>
  </si>
  <si>
    <t>Production</t>
  </si>
  <si>
    <t>Exploitation</t>
  </si>
  <si>
    <t>Loyers et locations permanents des équipements</t>
  </si>
  <si>
    <t>de bâtiments</t>
  </si>
  <si>
    <t>61001/1</t>
  </si>
  <si>
    <t>Bureau = ………. Semaines</t>
  </si>
  <si>
    <t>61001/2</t>
  </si>
  <si>
    <t>Salle de répétition = ………. Jours</t>
  </si>
  <si>
    <t>61001/3</t>
  </si>
  <si>
    <t>Studio de tournage - nbre de jours = ………. Jours</t>
  </si>
  <si>
    <t>61001/4</t>
  </si>
  <si>
    <t>Autres = ………. Jours</t>
  </si>
  <si>
    <t xml:space="preserve">d'installations techniques, machines et outillages y compris les moyens de captation et de transmission du signal audio et télévisuel </t>
  </si>
  <si>
    <t>61002/0</t>
  </si>
  <si>
    <t>Studio d'enregistrement - nbre de jours = ………. Jours</t>
  </si>
  <si>
    <t>61002/1</t>
  </si>
  <si>
    <t>Studio mixage - nbre de jours = ………. Jours</t>
  </si>
  <si>
    <t>61002/2</t>
  </si>
  <si>
    <t>Studio mastering - nbre de jours = ………. Jours</t>
  </si>
  <si>
    <t>61002/3</t>
  </si>
  <si>
    <t>Studio de montage - nbre de jours = ………. Jours</t>
  </si>
  <si>
    <t>61002/4</t>
  </si>
  <si>
    <t>d'instruments de musique - nbre de jours = ………. Jours</t>
  </si>
  <si>
    <t>d'autres équipements que 61001, 61002, 61004</t>
  </si>
  <si>
    <t>Loyers et locations non permanents des équipements</t>
  </si>
  <si>
    <t>61011/1</t>
  </si>
  <si>
    <t>61011/2</t>
  </si>
  <si>
    <t>61011/3</t>
  </si>
  <si>
    <t>61011/4</t>
  </si>
  <si>
    <t>61012/0</t>
  </si>
  <si>
    <t>61012/1</t>
  </si>
  <si>
    <t>61012/2</t>
  </si>
  <si>
    <t>61012/3</t>
  </si>
  <si>
    <t>61012/4</t>
  </si>
  <si>
    <t>d'autres 'équipements que 61011, 61012, 61014</t>
  </si>
  <si>
    <t>Eau</t>
  </si>
  <si>
    <t>Energie</t>
  </si>
  <si>
    <t>Location permanente de véhicules</t>
  </si>
  <si>
    <t>Locations non permanente de camions et camionnettes (transport décors et marchandises)</t>
  </si>
  <si>
    <t>location non permanente de voitures</t>
  </si>
  <si>
    <t>Location non permanente de bus et minibus (Transport de personnes)</t>
  </si>
  <si>
    <t>Location non permanente de véhicules</t>
  </si>
  <si>
    <t>Locations non permanente de camions et camionnettes (transport décors, équipements, …)</t>
  </si>
  <si>
    <t>Carburants</t>
  </si>
  <si>
    <t>Assurances transports, véhicules et passagers, assistance</t>
  </si>
  <si>
    <t>Transports publics par trains, trams, bus, métro &amp; vélos publics en Belgique &amp; à l'étranger</t>
  </si>
  <si>
    <t>Transports routiers des personnes &amp; des biens, déménagements, transports aériens, fluviaux &amp; maritimes nationaux &amp; internationaux</t>
  </si>
  <si>
    <t>6116/0</t>
  </si>
  <si>
    <t>Transports routiers, aériens, martimes pour décor et marchandises</t>
  </si>
  <si>
    <t>6116/1</t>
  </si>
  <si>
    <t>Transports routiers, aériens, martimes pour personnel</t>
  </si>
  <si>
    <t>Remboursement de frais de transport pour missions</t>
  </si>
  <si>
    <t>Autres frais de transport &amp; de véhicules, parking, péages</t>
  </si>
  <si>
    <t>Postes et expéditions (frais postaux) :</t>
  </si>
  <si>
    <t>Télécommunications et NTIC :</t>
  </si>
  <si>
    <t>Imprimés, enveloppes, fournitures de papeterie, supports et consommables informatiques</t>
  </si>
  <si>
    <t>Duplications et photocopies, photocopies extérieures, encres et papiers photocopieuses</t>
  </si>
  <si>
    <t>Secrétariat social et frais de gestion chèques-repas, &amp; autres services sociaux</t>
  </si>
  <si>
    <t>Assurances pour responsabilité civile &amp; risques divers</t>
  </si>
  <si>
    <t>Tickets, Imprimés de ticketterie, bracelets et badges d'accès</t>
  </si>
  <si>
    <t>Autres frais d'administration et de gestion :</t>
  </si>
  <si>
    <t>Travaux d'Impressions pour promotion, publicité et relations publiques</t>
  </si>
  <si>
    <t xml:space="preserve">Travaux d'Impression d'un périodique d'information &amp; de promotion </t>
  </si>
  <si>
    <t>Achats d'espaces publicitaires &amp; échanges promotionnels - papier</t>
  </si>
  <si>
    <t>Achats d'espaces publicitaires &amp; échanges promotionnels - autres médias</t>
  </si>
  <si>
    <t>Frais de traiteur, d'alimentation &amp; de boisson pour réception, catering, cantine &amp; cafétéria interne, frais de restaurant, per diem pour les repas</t>
  </si>
  <si>
    <t>6134/0</t>
  </si>
  <si>
    <t>Pour prospection</t>
  </si>
  <si>
    <t>6134/1</t>
  </si>
  <si>
    <t>Pour accueil artistes belges ou étrangers</t>
  </si>
  <si>
    <t>Frais d'accueil et de décoration (loges, fleurs, …)</t>
  </si>
  <si>
    <t>Frais d'hôtels, hébergements &amp; per diem pour les nuitées, séjours en Belgique &amp; à l'étranger</t>
  </si>
  <si>
    <t>6136/0</t>
  </si>
  <si>
    <t>6136/1</t>
  </si>
  <si>
    <t>Locations &amp; charges des stands et salons professionnels</t>
  </si>
  <si>
    <t>Autres frais de promotion, de publicité, de représentation et de relations publiques</t>
  </si>
  <si>
    <t>Droits d'accès à des services ou manifestations pour visionnements et documentation</t>
  </si>
  <si>
    <t>Achats &amp; locations de documents ou de services pour documentation &amp; études culturelles (hors rétributions de tiers)</t>
  </si>
  <si>
    <t>Autres frais spécifiques pour animations, débats &amp; formations (hors rétributions de tiers)</t>
  </si>
  <si>
    <t>Achat de spectacles, programmes et manifestations (à détailler)</t>
  </si>
  <si>
    <t>Autres frais spécifiques des éditions (hors rétributions de tiers)</t>
  </si>
  <si>
    <t>sur support papier (Photo, impression pochette, livret, …) à détailler</t>
  </si>
  <si>
    <t>sur support audio et audiovisuel (Bandes, CD, …) à détailler</t>
  </si>
  <si>
    <t>sur support multimédia (CD Rom, …)</t>
  </si>
  <si>
    <t>sur d'autres supports que visés de 61531 à 61533</t>
  </si>
  <si>
    <t>Autres frais spécifiques de production de matériel pédagogique (outils de médiation, …) à détailler</t>
  </si>
  <si>
    <t>Autres frais spécifique de matériels artistiques et techniques (achat, location, entretien)</t>
  </si>
  <si>
    <t>Décors et matériels de décors</t>
  </si>
  <si>
    <t>Costumes et matériels de costumes</t>
  </si>
  <si>
    <t>Accessoires et matériels d'accessoires</t>
  </si>
  <si>
    <t>Perruques et maquillages</t>
  </si>
  <si>
    <t>Matériels d'orchestre (partitions, …)</t>
  </si>
  <si>
    <t>Fournitures pour prise de vue, développement et montage, photo, vidéo, film</t>
  </si>
  <si>
    <t xml:space="preserve"> matériel technique</t>
  </si>
  <si>
    <t>Autre matériel artistique que 61600 à 61606 (détailler)</t>
  </si>
  <si>
    <t>Apports versé à titre de coproduction</t>
  </si>
  <si>
    <t>Rétrocessions de recette de coproduction</t>
  </si>
  <si>
    <t xml:space="preserve">Droits d'auteurs, prix &amp; subsides attribués </t>
  </si>
  <si>
    <t>Droits d'auteurs, droits de diffusion et d'exécution des oeuvres, droits de suite</t>
  </si>
  <si>
    <t>Droits d'auteurs attribués en vue de la reproduction d'œuvres</t>
  </si>
  <si>
    <t>Prix attribués à des écrivains ou des artistes :</t>
  </si>
  <si>
    <t>Reprobel :</t>
  </si>
  <si>
    <t>Rétributions de tiers et indemnités
(y compris les contrats passant par agences - cf. Merveille, SMART, …) (à détailler par fonction)</t>
  </si>
  <si>
    <t>Indemnités pour activités de volontariat</t>
  </si>
  <si>
    <t>Rétributions de tiers &amp; prestations culturelles polyvalentes ou spécialisées (à détailler par fonction)</t>
  </si>
  <si>
    <t>Rétributions de tiers &amp; prestations artistiques (à détailler par fonction)</t>
  </si>
  <si>
    <t>Rétributions de tiers &amp; prestations d'administration et de gestion (à détailler par fonction)</t>
  </si>
  <si>
    <t>Rétributions de tiers &amp; prestations de recherche, d'étude, d'analyse et d'information, en ce compris le journalisme (à détailler par fonction)</t>
  </si>
  <si>
    <t>Rétributions de tiers &amp; prestations de formation (à détailler par fonction)</t>
  </si>
  <si>
    <t>Rétributions de tiers &amp; prestations techniques (à détailler par fonction)</t>
  </si>
  <si>
    <t>Autres rétributions de tiers &amp; prestations</t>
  </si>
  <si>
    <t>6199/0</t>
  </si>
  <si>
    <t>pour relations publiques et promotion (à détailler)</t>
  </si>
  <si>
    <t>6199/1</t>
  </si>
  <si>
    <t>pour travail de médiation</t>
  </si>
  <si>
    <t>6199/2</t>
  </si>
  <si>
    <t>pour accueil des publics</t>
  </si>
  <si>
    <t>6199/3</t>
  </si>
  <si>
    <t>pour gardiennage et sécurité</t>
  </si>
  <si>
    <t>6199/4</t>
  </si>
  <si>
    <t>Autres (à détailler)</t>
  </si>
  <si>
    <t>Rémunérations (toutes charges comprises - y compris compte 63 (charges patronales (ONSS) et assurance loi)</t>
  </si>
  <si>
    <t>des personnels de direction - y compris compte 63 (charges patronales (ONSS) et assurance loi)</t>
  </si>
  <si>
    <t>6201/1</t>
  </si>
  <si>
    <t>Générale - nbre de semaines : ……. Sem / brut employé mensuel : ……….. Euros</t>
  </si>
  <si>
    <t>6201/2</t>
  </si>
  <si>
    <t>Administrative - nbre de semaines : ……. Sem / brut employé mensuel : ……….. Euros</t>
  </si>
  <si>
    <t>6201/3</t>
  </si>
  <si>
    <t>Relations publiques / communication
nbre de semaines : ……. Sem / brut employé mensuel : ……….. Euros</t>
  </si>
  <si>
    <t>6201/4</t>
  </si>
  <si>
    <t>Technique - nbre de semaines : ……. Sem / brut employé mensuel : ……….. Euros</t>
  </si>
  <si>
    <t>6201/5</t>
  </si>
  <si>
    <t>Artistique</t>
  </si>
  <si>
    <t>6201/50</t>
  </si>
  <si>
    <t>Artistique générale
nbre de semaines : ……. Sem / brut employé mensuel : ……….. Euros</t>
  </si>
  <si>
    <t>6201/51</t>
  </si>
  <si>
    <t>Musicale - nbre de semaines : ……. Sem / brut employé mensuel : ……….. Euros</t>
  </si>
  <si>
    <t>6201/52</t>
  </si>
  <si>
    <t>Orchestre - nbre de semaines : ……. Sem / brut employé mensuel : ……….. Euros</t>
  </si>
  <si>
    <t>des personnels employés - y compris compte 63 (charges patronales (ONSS) et assurance loi)</t>
  </si>
  <si>
    <t>Administration (à détailler )
nbre de semaines : ……. Sem / brut employé mensuel : ……….. Euros</t>
  </si>
  <si>
    <t>Production / diffusion (à détailler)
nbre de semaines : ……. Sem / brut employé mensuel : ……….. Euros</t>
  </si>
  <si>
    <t>Communication (à détailler)
nbre de semaines : ……. Sem / brut employé mensuel : ……….. Euros</t>
  </si>
  <si>
    <t>Accueil des publics (à détailler : billetterie, téléopérateur, chef de salle, ouvreur, horéca, ...)
nbre de semaines : ……. Sem / brut employé mensuel : ……….. Euros</t>
  </si>
  <si>
    <t>62024/00</t>
  </si>
  <si>
    <t>Auteur dramaturge</t>
  </si>
  <si>
    <t>Auteur 1 - nbre de semaines : ……. Sem / brut employé mensuel : ……….. Euros</t>
  </si>
  <si>
    <t>62024/01</t>
  </si>
  <si>
    <t>Accessoiriste</t>
  </si>
  <si>
    <t>Accessoiriste 1 - nbre de semaines : ……. Sem / brut employé mensuel : ……….. Euros</t>
  </si>
  <si>
    <t>62024/02</t>
  </si>
  <si>
    <t>Arrangeur
nbre de semaines : ……. Sem / brut employé mensuel : ……….. Euros</t>
  </si>
  <si>
    <t>62024/03</t>
  </si>
  <si>
    <t>Artiste interprète</t>
  </si>
  <si>
    <t>Artiste interprète - nbre de semaines : ……. Sem / brut employé mensuel : ……….. Euros</t>
  </si>
  <si>
    <t>62024/04</t>
  </si>
  <si>
    <t>Chanteur</t>
  </si>
  <si>
    <t>Chanteur 1 - nbre de semaines : ……. Sem / brut employé mensuel : ……….. Euros</t>
  </si>
  <si>
    <t>62024/05</t>
  </si>
  <si>
    <t>Chef d'orchestre</t>
  </si>
  <si>
    <t>Chef d'orchestre 1
nbre de semaines : ……. Sem / brut employé mensuel : ……….. Euros</t>
  </si>
  <si>
    <t>62024/06</t>
  </si>
  <si>
    <t>Chorégraphe</t>
  </si>
  <si>
    <t>Chorégraphe 1 - nbre de semaines : ……. Sem / brut employé mensuel : ……….. Euros</t>
  </si>
  <si>
    <t>62024/07</t>
  </si>
  <si>
    <t>Choriste</t>
  </si>
  <si>
    <t>Choriste 1 - nbre de semaines : ……. Sem / brut employé mensuel : ……….. Euros</t>
  </si>
  <si>
    <t>62024/08</t>
  </si>
  <si>
    <t>Coach</t>
  </si>
  <si>
    <t>Coach 1 - nbre de semaines : ……. Sem / brut employé mensuel : ……….. Euros</t>
  </si>
  <si>
    <t>62024/09</t>
  </si>
  <si>
    <t>Comédien</t>
  </si>
  <si>
    <t>Comédien 1 - nbre de semaines : ……. Sem / brut employé mensuel : ……….. Euros</t>
  </si>
  <si>
    <t>62024/10</t>
  </si>
  <si>
    <t>Compositeur</t>
  </si>
  <si>
    <t>Compositeur 1 - nbre de semaines : ……. Sem / brut employé mensuel : ……….. Euros</t>
  </si>
  <si>
    <t>62024/11</t>
  </si>
  <si>
    <t>Costumier</t>
  </si>
  <si>
    <t>Costumier 1 - nbre de semaines : ……. Sem / brut employé mensuel : ……….. Euros</t>
  </si>
  <si>
    <t>62024/12</t>
  </si>
  <si>
    <t>Créateur lumière ou ingénieur lumière</t>
  </si>
  <si>
    <t>Créateur lumière 1
nbre de semaines : ……. Sem / brut employé mensuel : ……….. Euros</t>
  </si>
  <si>
    <t>62024/13</t>
  </si>
  <si>
    <t>Créateur Maquillage et coiffure</t>
  </si>
  <si>
    <t>Créateur Maquillage et coiffure
nbre de semaines : ……. Sem / brut employé mensuel : ……….. Euros</t>
  </si>
  <si>
    <t>62024/14</t>
  </si>
  <si>
    <t>Créateur son ou ingénieur son</t>
  </si>
  <si>
    <t>Créateur son 1 - nbre de semaines : ……. Sem / brut employé mensuel : ……….. Euros</t>
  </si>
  <si>
    <t>62024/15</t>
  </si>
  <si>
    <t>Danseur</t>
  </si>
  <si>
    <t>Danseur 1 - nbre de semaines : ……. Sem / brut employé mensuel : ……….. Euros</t>
  </si>
  <si>
    <t>62024/16</t>
  </si>
  <si>
    <t>Ingénieur son</t>
  </si>
  <si>
    <t>Ingénieur son 1 - nbre de semaines : ……. Sem / brut employé mensuel : ……….. Euros</t>
  </si>
  <si>
    <t>62024/17</t>
  </si>
  <si>
    <t>Marionnettiste</t>
  </si>
  <si>
    <t>Marionnettiste 1 - nbre de semaines : ……. Sem / brut employé mensuel : ……….. Euros</t>
  </si>
  <si>
    <t>62024/18</t>
  </si>
  <si>
    <t>Metteur en scène</t>
  </si>
  <si>
    <t>Metteur en scène 1
nbre de semaines : ……. Sem / brut employé mensuel : ……….. Euros</t>
  </si>
  <si>
    <t>62024/19</t>
  </si>
  <si>
    <t>Musicien</t>
  </si>
  <si>
    <t>Musicien 1 - nbre de semaines : ……. Sem / brut employé mensuel : ……….. Euros</t>
  </si>
  <si>
    <t>62024/20</t>
  </si>
  <si>
    <t>Répétiteur</t>
  </si>
  <si>
    <t>Répétiteur 1 - nbre de semaines : ……. Sem / brut employé mensuel : ……….. Euros</t>
  </si>
  <si>
    <t>62024/21</t>
  </si>
  <si>
    <t>Scénographe - Décorateur</t>
  </si>
  <si>
    <t>Scénographe 1 - nbre de semaines : ……. Sem / brut employé mensuel : ……….. Euros</t>
  </si>
  <si>
    <t>62024/22</t>
  </si>
  <si>
    <t>Vidéaste</t>
  </si>
  <si>
    <t>Vidéaste 1 - nbre de semaines : ……. Sem / brut employé mensuel : ……….. Euros</t>
  </si>
  <si>
    <t>62024/23</t>
  </si>
  <si>
    <t>nbre de semaines : ……. Sem / brut employé mensuel : ……….. Euros</t>
  </si>
  <si>
    <t>Médiation (à détailler : public scolaire,  tout public, animation, atelier, ...)
nbre de semaines : ……. Sem / brut employé mensuel : ……….. Euros</t>
  </si>
  <si>
    <t>Technique  (à détailler : régie générale, plateau, son,  lumière, vidéo, ...)
nbre de semaines : ……. Sem / brut employé mensuel : ……….. Euros</t>
  </si>
  <si>
    <t>Artisan (à détailler : confection costumes, construction décor, habilleuse, maquilleuse, coiffeur ...)
nbre de semaines : ……. Sem / brut employé mensuel : ……….. Euros</t>
  </si>
  <si>
    <t>des personnels ouvriers - y compris compte 63 (charges patronales (ONSS) et assurance loi)</t>
  </si>
  <si>
    <t>6203/0</t>
  </si>
  <si>
    <t>Atelier construction accessoires
nbre de semaines : ……. Sem / brut mensuel de base : ……….. Euros</t>
  </si>
  <si>
    <t>6203/1</t>
  </si>
  <si>
    <t>Atelier confection costumes
nbre de semaines : ……. Sem / brut  mensuel de base : ……….. Euros</t>
  </si>
  <si>
    <t>6203/2</t>
  </si>
  <si>
    <t>Atelier construction décor
nbre de semaines : ……. Sem / brut mensuel de base: ……….. Euros</t>
  </si>
  <si>
    <t>6203/3</t>
  </si>
  <si>
    <t>cafétaria / restaurant
nbre de semaines : ……. Sem / brut mensuel de base : ……….. Euros</t>
  </si>
  <si>
    <t>6203/4</t>
  </si>
  <si>
    <t>Entretien et maintenance
nbre de semaines : ……. Sem / brut mensuel de base : ……….. Euros</t>
  </si>
  <si>
    <t>6203/5</t>
  </si>
  <si>
    <t>Régie
nbre de semaines : ……. Sem / brut mensuel de base : ……….. Euros</t>
  </si>
  <si>
    <t>6203/6</t>
  </si>
  <si>
    <t>Salle
nbre de semaines : ……. Sem / brut mensuel de base : ……….. Euros</t>
  </si>
  <si>
    <t>6203/7</t>
  </si>
  <si>
    <t>Scène (y compris habilleur, coiffeur, …)
nbre de semaines : ……. Sem / brut mensuel de base : ……….. Euros</t>
  </si>
  <si>
    <t>6203/8</t>
  </si>
  <si>
    <t>Sécurité / Surveillance
nbre de semaines : ……. Sem / brut mensuel de base : ……….. Euros</t>
  </si>
  <si>
    <t>6203/9</t>
  </si>
  <si>
    <t>Autres : nbre de semaines : ……. Sem / brut mensuel de base : ……….. Euros</t>
  </si>
  <si>
    <t>Autres charges</t>
  </si>
  <si>
    <t>Charges fiscales, taxes, etc</t>
  </si>
  <si>
    <t>Charges financières</t>
  </si>
  <si>
    <t>Intérêts, commissions et frais afférents aux dettes</t>
  </si>
  <si>
    <t>TOTAL DES CHARGES</t>
  </si>
  <si>
    <t>PRODUITS</t>
  </si>
  <si>
    <t>Recettes et droits perçus</t>
  </si>
  <si>
    <t>Droits d'accès individuels et collectif (billeterie, droits d'inscription, ...)</t>
  </si>
  <si>
    <t>Droits, cessions de droit, licences et royalties (SIMIM, Playright, …) - détailler</t>
  </si>
  <si>
    <t>Autres recettes et droits (à détailler)</t>
  </si>
  <si>
    <t>Prestations de services culturels auprès de tiers organisateurs</t>
  </si>
  <si>
    <t>Ventes de spectacles et manifestations d'art vivant</t>
  </si>
  <si>
    <t>en Communauté française</t>
  </si>
  <si>
    <t>en Belgique (hors CF)</t>
  </si>
  <si>
    <t>en Union Européenne</t>
  </si>
  <si>
    <t>Hors UE</t>
  </si>
  <si>
    <t>Produits des biens culturels</t>
  </si>
  <si>
    <t>de revues, catalogues, affiches, programmes, photos, …</t>
  </si>
  <si>
    <t>d'édition audio (vinyl, CD, streaming, digital, …)</t>
  </si>
  <si>
    <t>d'édition audiovisuelle (film, cassette vidéo, DVD, ...)</t>
  </si>
  <si>
    <t>d'édition multimédia (DVD, CD Rom, ...)</t>
  </si>
  <si>
    <t>Merchendising</t>
  </si>
  <si>
    <t>Coproduction / coédition</t>
  </si>
  <si>
    <t>Apports reçus en coproduction</t>
  </si>
  <si>
    <t>7030/1</t>
  </si>
  <si>
    <t>Apports partenaires FWB (détailler)</t>
  </si>
  <si>
    <t>7030/2</t>
  </si>
  <si>
    <t>Apports partenaires hors FWB (détailler)</t>
  </si>
  <si>
    <t>Reprise sur fonds propres (10/15) affectés en coproduction</t>
  </si>
  <si>
    <t>Reprise sur provision (16) pour engagement en coproduction</t>
  </si>
  <si>
    <t>Produits des prestations d'autres services</t>
  </si>
  <si>
    <t>Produits des bars, foyers, buffets &amp; cafétéria, boissons, petites restaurations, …</t>
  </si>
  <si>
    <t>Produits de production publicitaire &amp; de mise à disposition d'espaces publicitaires &amp; informatifs, de valeurs d'échanges promotionnels</t>
  </si>
  <si>
    <t>Produits des prestations d'autres services autres que 7040 et 7042</t>
  </si>
  <si>
    <t>Dons sans droit de reprise</t>
  </si>
  <si>
    <t>Loterie Nationale (sponsoring) :</t>
  </si>
  <si>
    <t>Dons de particuliers :</t>
  </si>
  <si>
    <t>Sponsoring d'entreprises, sociétés, banques (préciser) :</t>
  </si>
  <si>
    <t>Fondations (préciser) :</t>
  </si>
  <si>
    <t>Tax Shelter</t>
  </si>
  <si>
    <t>Subsides et Subventions d'exploitation</t>
  </si>
  <si>
    <t>Villes et Communes (préciser) :</t>
  </si>
  <si>
    <t>Province (préciser) :</t>
  </si>
  <si>
    <t>CoCoF</t>
  </si>
  <si>
    <t>Région de Bruxelles-Capitale</t>
  </si>
  <si>
    <t>Région Wallonne (à détailler)</t>
  </si>
  <si>
    <t>Communauté française</t>
  </si>
  <si>
    <t>7375/0</t>
  </si>
  <si>
    <t xml:space="preserve">Service des Arts de la Scène (préciser) </t>
  </si>
  <si>
    <t>7375/1</t>
  </si>
  <si>
    <t xml:space="preserve">Autres services de l'Administration générale de la Culture </t>
  </si>
  <si>
    <t>7375/3</t>
  </si>
  <si>
    <t>Autres subventions de la Communauté française (détailler)</t>
  </si>
  <si>
    <t>7375/4</t>
  </si>
  <si>
    <t>Wallonie Bruxelles International</t>
  </si>
  <si>
    <t>7375/5</t>
  </si>
  <si>
    <t>Loterie Nationale</t>
  </si>
  <si>
    <t>Etat fédéral (préciser)</t>
  </si>
  <si>
    <t>Union Européenne (préciser) :</t>
  </si>
  <si>
    <t>Autres subsides, subventions belges ou étrangers (détailler)</t>
  </si>
  <si>
    <t>TOTAL DES PRODUITS</t>
  </si>
  <si>
    <t>BALANCE PRODUITS / CHARGES</t>
  </si>
  <si>
    <t xml:space="preserve">RATIOS indicatifs </t>
  </si>
  <si>
    <t>pourcentage du subside FWB demandé au regard des recettes totales</t>
  </si>
  <si>
    <t>Service des Arts de la Scène</t>
  </si>
  <si>
    <t xml:space="preserve">soit % du total des recettes </t>
  </si>
  <si>
    <t xml:space="preserve">budget salarial et rémunération de tiers au regard des charges totales </t>
  </si>
  <si>
    <t>Rétributions de tiers et indemnités</t>
  </si>
  <si>
    <t>Rémunérations (toutes charges comprises)</t>
  </si>
  <si>
    <t xml:space="preserve">sous total </t>
  </si>
  <si>
    <t>soit % du total des charges</t>
  </si>
  <si>
    <t>COMPTES D'ACTIVITES - AIDE AU PROJET 
DOMAINES DE L’ART DRAMATIQUE, DE L’ART CHOREGRAPHIQUE, DU CONTE, DE l’HUMOUR, DES ARTS FORAINS, DES ARTS DU CIRQUE ET DES ARTS DE LA RUE ET PROJETS RELEVANT DE PLUSIEURS DOMAINES PRINCIPAUX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</si>
</sst>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4">
    <font>
      <sz val="10"/>
      <name val="Geneva"/>
    </font>
    <font>
      <sz val="9"/>
      <color indexed="81"/>
      <name val="Tahoma"/>
      <charset val="1"/>
    </font>
    <font>
      <sz val="9"/>
      <color indexed="81"/>
      <name val="Tahoma"/>
      <family val="2"/>
    </font>
    <font>
      <b/>
      <sz val="10"/>
      <color rgb="FF000000"/>
      <name val="Arial"/>
      <family val="2"/>
    </font>
    <font>
      <sz val="10"/>
      <name val="Arial"/>
      <family val="2"/>
    </font>
    <font>
      <b/>
      <sz val="10"/>
      <name val="Arial"/>
      <family val="2"/>
    </font>
    <font>
      <b/>
      <i/>
      <sz val="10"/>
      <name val="Arial"/>
      <family val="2"/>
    </font>
    <font>
      <b/>
      <sz val="10"/>
      <color rgb="FFFF0000"/>
      <name val="Arial"/>
      <family val="2"/>
    </font>
    <font>
      <i/>
      <sz val="10"/>
      <name val="Arial"/>
      <family val="2"/>
    </font>
    <font>
      <sz val="10"/>
      <color rgb="FFFF0000"/>
      <name val="Arial"/>
      <family val="2"/>
    </font>
    <font>
      <i/>
      <sz val="10"/>
      <color rgb="FFFF0000"/>
      <name val="Arial"/>
      <family val="2"/>
    </font>
    <font>
      <b/>
      <i/>
      <sz val="10"/>
      <color rgb="FF000000"/>
      <name val="Arial"/>
      <family val="2"/>
    </font>
    <font>
      <i/>
      <sz val="10"/>
      <color rgb="FF000000"/>
      <name val="Arial"/>
      <family val="2"/>
    </font>
    <font>
      <sz val="10"/>
      <name val="Geneva"/>
    </font>
  </fonts>
  <fills count="6">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56">
    <border>
      <left/>
      <right/>
      <top/>
      <bottom/>
      <diagonal/>
    </border>
    <border>
      <left style="medium">
        <color indexed="64"/>
      </left>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thick">
        <color indexed="64"/>
      </left>
      <right/>
      <top/>
      <bottom/>
      <diagonal/>
    </border>
    <border>
      <left style="thick">
        <color indexed="64"/>
      </left>
      <right/>
      <top style="hair">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thick">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style="hair">
        <color indexed="64"/>
      </right>
      <top/>
      <bottom style="thick">
        <color indexed="64"/>
      </bottom>
      <diagonal/>
    </border>
    <border>
      <left style="hair">
        <color indexed="64"/>
      </left>
      <right/>
      <top/>
      <bottom style="thick">
        <color indexed="64"/>
      </bottom>
      <diagonal/>
    </border>
    <border>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s>
  <cellStyleXfs count="2">
    <xf numFmtId="0" fontId="0" fillId="0" borderId="0"/>
    <xf numFmtId="9" fontId="13" fillId="0" borderId="0" applyFont="0" applyFill="0" applyBorder="0" applyAlignment="0" applyProtection="0"/>
  </cellStyleXfs>
  <cellXfs count="150">
    <xf numFmtId="0" fontId="0" fillId="0" borderId="0" xfId="0"/>
    <xf numFmtId="0" fontId="4" fillId="0" borderId="0" xfId="0" applyFont="1"/>
    <xf numFmtId="0" fontId="4" fillId="0" borderId="0" xfId="0" applyFont="1" applyAlignment="1">
      <alignment horizontal="left" vertical="center"/>
    </xf>
    <xf numFmtId="0" fontId="4" fillId="0" borderId="0" xfId="0" applyFont="1" applyAlignment="1">
      <alignment horizontal="left"/>
    </xf>
    <xf numFmtId="0" fontId="4" fillId="0" borderId="0" xfId="0" applyFont="1" applyAlignment="1">
      <alignment horizontal="left" vertical="center" wrapText="1"/>
    </xf>
    <xf numFmtId="0" fontId="4" fillId="0" borderId="0" xfId="0" applyFont="1" applyAlignment="1">
      <alignment vertical="center" wrapText="1"/>
    </xf>
    <xf numFmtId="164" fontId="4" fillId="0" borderId="0" xfId="0" applyNumberFormat="1" applyFont="1" applyAlignment="1">
      <alignment horizontal="right" vertical="center"/>
    </xf>
    <xf numFmtId="0" fontId="4" fillId="0" borderId="0" xfId="0" applyFont="1" applyAlignment="1">
      <alignment vertical="center"/>
    </xf>
    <xf numFmtId="0" fontId="5" fillId="2" borderId="9" xfId="0" applyFont="1" applyFill="1" applyBorder="1" applyAlignment="1">
      <alignment horizontal="left" vertical="center"/>
    </xf>
    <xf numFmtId="0" fontId="7" fillId="0" borderId="0" xfId="0" applyFont="1" applyAlignment="1">
      <alignment horizontal="right"/>
    </xf>
    <xf numFmtId="0" fontId="4" fillId="0" borderId="11" xfId="0" applyFont="1" applyBorder="1" applyAlignment="1">
      <alignment horizontal="left" vertical="center"/>
    </xf>
    <xf numFmtId="0" fontId="4" fillId="0" borderId="5" xfId="0" applyFont="1" applyBorder="1" applyAlignment="1">
      <alignment vertical="center" wrapText="1"/>
    </xf>
    <xf numFmtId="0" fontId="6" fillId="0" borderId="9" xfId="0" applyFont="1" applyBorder="1" applyAlignment="1">
      <alignment horizontal="left" vertical="center"/>
    </xf>
    <xf numFmtId="0" fontId="6" fillId="0" borderId="0" xfId="0" applyFont="1" applyAlignment="1">
      <alignment horizontal="left"/>
    </xf>
    <xf numFmtId="0" fontId="6" fillId="0" borderId="0" xfId="0" applyFont="1"/>
    <xf numFmtId="0" fontId="4" fillId="0" borderId="9" xfId="0" applyFont="1" applyBorder="1" applyAlignment="1">
      <alignment horizontal="left" vertical="center"/>
    </xf>
    <xf numFmtId="0" fontId="8" fillId="0" borderId="0" xfId="0" applyFont="1" applyAlignment="1">
      <alignment horizontal="right" vertical="center" wrapText="1"/>
    </xf>
    <xf numFmtId="0" fontId="9" fillId="0" borderId="0" xfId="0" applyFont="1"/>
    <xf numFmtId="0" fontId="6" fillId="0" borderId="2" xfId="0" applyFont="1" applyBorder="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vertical="center"/>
    </xf>
    <xf numFmtId="0" fontId="8" fillId="0" borderId="0" xfId="0" applyFont="1" applyAlignment="1">
      <alignment horizontal="left"/>
    </xf>
    <xf numFmtId="0" fontId="8" fillId="0" borderId="0" xfId="0" applyFont="1"/>
    <xf numFmtId="0" fontId="8" fillId="0" borderId="0" xfId="0" applyFont="1" applyAlignment="1">
      <alignment horizontal="left" vertical="center"/>
    </xf>
    <xf numFmtId="0" fontId="10" fillId="0" borderId="0" xfId="0" applyFont="1"/>
    <xf numFmtId="0" fontId="6" fillId="0" borderId="10" xfId="0" applyFont="1" applyBorder="1" applyAlignment="1">
      <alignment horizontal="left" vertical="center"/>
    </xf>
    <xf numFmtId="0" fontId="10" fillId="0" borderId="0" xfId="0" applyFont="1" applyAlignment="1">
      <alignment horizontal="left" vertical="center"/>
    </xf>
    <xf numFmtId="0" fontId="4" fillId="0" borderId="10" xfId="0" applyFont="1" applyBorder="1" applyAlignment="1">
      <alignment horizontal="left" vertical="center"/>
    </xf>
    <xf numFmtId="0" fontId="9" fillId="0" borderId="9" xfId="0" applyFont="1" applyBorder="1" applyAlignment="1">
      <alignment horizontal="left" vertical="center"/>
    </xf>
    <xf numFmtId="0" fontId="9" fillId="0" borderId="0" xfId="0" applyFont="1" applyAlignment="1">
      <alignment horizontal="left" vertical="center"/>
    </xf>
    <xf numFmtId="0" fontId="9" fillId="0" borderId="0" xfId="0" applyFont="1" applyAlignment="1">
      <alignment vertical="center" wrapText="1"/>
    </xf>
    <xf numFmtId="0" fontId="9" fillId="0" borderId="0" xfId="0" applyFont="1" applyAlignment="1">
      <alignment horizontal="left"/>
    </xf>
    <xf numFmtId="0" fontId="9" fillId="0" borderId="0" xfId="0" applyFont="1" applyAlignment="1">
      <alignment horizontal="left" vertical="center" wrapText="1"/>
    </xf>
    <xf numFmtId="0" fontId="4" fillId="0" borderId="0" xfId="0" applyFont="1" applyAlignment="1">
      <alignment horizontal="righ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4" fillId="0" borderId="3" xfId="0" applyFont="1" applyBorder="1" applyAlignment="1">
      <alignment vertical="center" wrapText="1"/>
    </xf>
    <xf numFmtId="0" fontId="5" fillId="0" borderId="9" xfId="0" applyFont="1" applyBorder="1" applyAlignment="1">
      <alignment horizontal="left" vertical="center"/>
    </xf>
    <xf numFmtId="0" fontId="5" fillId="0" borderId="0" xfId="0" applyFont="1" applyAlignment="1">
      <alignment horizontal="left"/>
    </xf>
    <xf numFmtId="0" fontId="5" fillId="0" borderId="0" xfId="0" applyFont="1"/>
    <xf numFmtId="0" fontId="5" fillId="0" borderId="0" xfId="0" applyFont="1" applyAlignment="1">
      <alignment vertical="center" wrapText="1"/>
    </xf>
    <xf numFmtId="0" fontId="9" fillId="0" borderId="0" xfId="0" applyFont="1" applyAlignment="1">
      <alignment horizontal="right" vertical="center" wrapText="1"/>
    </xf>
    <xf numFmtId="0" fontId="3" fillId="3" borderId="0" xfId="0" applyFont="1" applyFill="1" applyAlignment="1">
      <alignment horizontal="left" vertical="center" wrapText="1"/>
    </xf>
    <xf numFmtId="0" fontId="12" fillId="3" borderId="0" xfId="0" applyFont="1" applyFill="1" applyAlignment="1">
      <alignment horizontal="right" vertical="center" wrapText="1"/>
    </xf>
    <xf numFmtId="0" fontId="4" fillId="0" borderId="9" xfId="0" applyFont="1" applyBorder="1" applyAlignment="1">
      <alignment vertical="center"/>
    </xf>
    <xf numFmtId="0" fontId="4" fillId="5" borderId="6" xfId="0" applyFont="1" applyFill="1" applyBorder="1" applyAlignment="1">
      <alignment horizontal="left" vertical="center"/>
    </xf>
    <xf numFmtId="0" fontId="4" fillId="5" borderId="7" xfId="0" applyFont="1" applyFill="1" applyBorder="1" applyAlignment="1">
      <alignment horizontal="left"/>
    </xf>
    <xf numFmtId="0" fontId="4" fillId="0" borderId="6" xfId="0" applyFont="1" applyBorder="1" applyAlignment="1">
      <alignment horizontal="left" vertical="center"/>
    </xf>
    <xf numFmtId="0" fontId="4" fillId="0" borderId="7" xfId="0" applyFont="1" applyBorder="1" applyAlignment="1">
      <alignment horizontal="left"/>
    </xf>
    <xf numFmtId="0" fontId="5" fillId="0" borderId="7" xfId="0" applyFont="1" applyBorder="1" applyAlignment="1">
      <alignment horizontal="left" vertical="center" wrapText="1"/>
    </xf>
    <xf numFmtId="0" fontId="4" fillId="0" borderId="9" xfId="0" applyFont="1" applyBorder="1" applyAlignment="1">
      <alignment horizontal="right" vertical="center"/>
    </xf>
    <xf numFmtId="0" fontId="4" fillId="0" borderId="8" xfId="0" applyFont="1" applyBorder="1" applyAlignment="1">
      <alignment horizontal="left" vertical="center" wrapText="1"/>
    </xf>
    <xf numFmtId="0" fontId="4" fillId="0" borderId="1" xfId="0" applyFont="1" applyBorder="1" applyAlignment="1">
      <alignment horizontal="left" vertical="center"/>
    </xf>
    <xf numFmtId="0" fontId="5" fillId="0" borderId="0" xfId="0" applyFont="1" applyAlignment="1">
      <alignment horizontal="center" vertical="center" wrapText="1"/>
    </xf>
    <xf numFmtId="0" fontId="8" fillId="0" borderId="0" xfId="0" applyFont="1" applyAlignment="1">
      <alignment vertical="center" wrapText="1"/>
    </xf>
    <xf numFmtId="0" fontId="8" fillId="0" borderId="2" xfId="0" applyFont="1" applyBorder="1" applyAlignment="1">
      <alignment vertical="center" wrapText="1"/>
    </xf>
    <xf numFmtId="0" fontId="4" fillId="0" borderId="2" xfId="0" applyFont="1" applyBorder="1" applyAlignment="1">
      <alignment vertical="center" wrapText="1"/>
    </xf>
    <xf numFmtId="0" fontId="9" fillId="0" borderId="3" xfId="0" applyFont="1" applyBorder="1" applyAlignment="1">
      <alignment vertical="center" wrapText="1"/>
    </xf>
    <xf numFmtId="0" fontId="6" fillId="0" borderId="2" xfId="0" applyFont="1" applyBorder="1" applyAlignment="1">
      <alignment vertical="center" wrapText="1"/>
    </xf>
    <xf numFmtId="0" fontId="8" fillId="0" borderId="4" xfId="0" applyFont="1" applyBorder="1" applyAlignment="1">
      <alignment vertical="center" wrapText="1"/>
    </xf>
    <xf numFmtId="0" fontId="4" fillId="0" borderId="4" xfId="0" applyFont="1" applyBorder="1" applyAlignment="1">
      <alignment vertical="center" wrapText="1"/>
    </xf>
    <xf numFmtId="0" fontId="12" fillId="3" borderId="2" xfId="0" applyFont="1" applyFill="1" applyBorder="1" applyAlignment="1">
      <alignment vertical="center" wrapText="1"/>
    </xf>
    <xf numFmtId="0" fontId="4" fillId="0" borderId="2" xfId="0" applyFont="1" applyBorder="1" applyAlignment="1">
      <alignment horizontal="left" vertical="center" wrapText="1"/>
    </xf>
    <xf numFmtId="164" fontId="5" fillId="0" borderId="8" xfId="0" applyNumberFormat="1" applyFont="1" applyBorder="1" applyAlignment="1">
      <alignment horizontal="right" vertical="center"/>
    </xf>
    <xf numFmtId="164" fontId="4" fillId="0" borderId="28" xfId="0" applyNumberFormat="1" applyFont="1" applyBorder="1" applyAlignment="1">
      <alignment horizontal="right" vertical="center"/>
    </xf>
    <xf numFmtId="164" fontId="6" fillId="0" borderId="29" xfId="0" applyNumberFormat="1" applyFont="1" applyBorder="1" applyAlignment="1">
      <alignment horizontal="right" vertical="center"/>
    </xf>
    <xf numFmtId="164" fontId="4" fillId="0" borderId="30" xfId="0" applyNumberFormat="1" applyFont="1" applyBorder="1" applyAlignment="1">
      <alignment horizontal="right" vertical="center"/>
    </xf>
    <xf numFmtId="164" fontId="4" fillId="0" borderId="31" xfId="0" applyNumberFormat="1" applyFont="1" applyBorder="1" applyAlignment="1">
      <alignment horizontal="right" vertical="center"/>
    </xf>
    <xf numFmtId="164" fontId="4" fillId="0" borderId="32" xfId="0" applyNumberFormat="1" applyFont="1" applyBorder="1" applyAlignment="1">
      <alignment horizontal="right" vertical="center"/>
    </xf>
    <xf numFmtId="164" fontId="4" fillId="0" borderId="33" xfId="0" applyNumberFormat="1" applyFont="1" applyBorder="1" applyAlignment="1">
      <alignment horizontal="right" vertical="center"/>
    </xf>
    <xf numFmtId="164" fontId="4" fillId="0" borderId="29" xfId="0" applyNumberFormat="1" applyFont="1" applyBorder="1" applyAlignment="1">
      <alignment horizontal="right" vertical="center"/>
    </xf>
    <xf numFmtId="164" fontId="4" fillId="0" borderId="34" xfId="0" applyNumberFormat="1" applyFont="1" applyBorder="1" applyAlignment="1">
      <alignment horizontal="right" vertical="center"/>
    </xf>
    <xf numFmtId="164" fontId="9" fillId="0" borderId="29" xfId="0" applyNumberFormat="1" applyFont="1" applyBorder="1" applyAlignment="1">
      <alignment horizontal="right" vertical="center"/>
    </xf>
    <xf numFmtId="164" fontId="4" fillId="0" borderId="29" xfId="0" applyNumberFormat="1" applyFont="1" applyBorder="1" applyAlignment="1">
      <alignment horizontal="right" vertical="center" wrapText="1"/>
    </xf>
    <xf numFmtId="164" fontId="4" fillId="0" borderId="35" xfId="0" applyNumberFormat="1" applyFont="1" applyBorder="1" applyAlignment="1">
      <alignment horizontal="right" vertical="center"/>
    </xf>
    <xf numFmtId="164" fontId="4" fillId="0" borderId="36" xfId="0" applyNumberFormat="1" applyFont="1" applyBorder="1" applyAlignment="1">
      <alignment horizontal="right" vertical="center"/>
    </xf>
    <xf numFmtId="164" fontId="5" fillId="0" borderId="37" xfId="0" applyNumberFormat="1" applyFont="1" applyBorder="1" applyAlignment="1">
      <alignment horizontal="right" vertical="center"/>
    </xf>
    <xf numFmtId="164" fontId="5" fillId="0" borderId="28" xfId="0" applyNumberFormat="1" applyFont="1" applyBorder="1" applyAlignment="1">
      <alignment horizontal="right" vertical="center"/>
    </xf>
    <xf numFmtId="164" fontId="6" fillId="0" borderId="38" xfId="0" applyNumberFormat="1" applyFont="1" applyBorder="1" applyAlignment="1">
      <alignment horizontal="right" vertical="center"/>
    </xf>
    <xf numFmtId="164" fontId="9" fillId="0" borderId="39" xfId="0" applyNumberFormat="1" applyFont="1" applyBorder="1" applyAlignment="1">
      <alignment horizontal="right" vertical="center"/>
    </xf>
    <xf numFmtId="164" fontId="5" fillId="0" borderId="31" xfId="0" applyNumberFormat="1" applyFont="1" applyBorder="1" applyAlignment="1">
      <alignment horizontal="right" vertical="center"/>
    </xf>
    <xf numFmtId="164" fontId="4" fillId="0" borderId="40" xfId="0" applyNumberFormat="1" applyFont="1" applyBorder="1" applyAlignment="1">
      <alignment horizontal="right" vertical="center" wrapText="1"/>
    </xf>
    <xf numFmtId="164" fontId="4" fillId="0" borderId="33" xfId="0" applyNumberFormat="1" applyFont="1" applyBorder="1" applyAlignment="1">
      <alignment horizontal="right" vertical="center" wrapText="1"/>
    </xf>
    <xf numFmtId="164" fontId="4" fillId="0" borderId="41" xfId="0" applyNumberFormat="1" applyFont="1" applyBorder="1" applyAlignment="1">
      <alignment horizontal="right" vertical="center" wrapText="1"/>
    </xf>
    <xf numFmtId="164" fontId="8" fillId="0" borderId="42" xfId="0" applyNumberFormat="1" applyFont="1" applyBorder="1" applyAlignment="1">
      <alignment horizontal="right" vertical="center" wrapText="1"/>
    </xf>
    <xf numFmtId="164" fontId="5" fillId="0" borderId="38" xfId="0" applyNumberFormat="1" applyFont="1" applyBorder="1" applyAlignment="1">
      <alignment horizontal="right" vertical="center"/>
    </xf>
    <xf numFmtId="164" fontId="5" fillId="0" borderId="29" xfId="0" applyNumberFormat="1" applyFont="1" applyBorder="1" applyAlignment="1">
      <alignment horizontal="right" vertical="center"/>
    </xf>
    <xf numFmtId="164" fontId="4" fillId="0" borderId="38" xfId="0" applyNumberFormat="1" applyFont="1" applyBorder="1" applyAlignment="1">
      <alignment horizontal="right" vertical="center"/>
    </xf>
    <xf numFmtId="0" fontId="4" fillId="0" borderId="8" xfId="0" applyFont="1" applyBorder="1" applyAlignment="1">
      <alignment vertical="center" wrapText="1"/>
    </xf>
    <xf numFmtId="164" fontId="8" fillId="0" borderId="34" xfId="0" applyNumberFormat="1" applyFont="1" applyBorder="1" applyAlignment="1">
      <alignment horizontal="right" vertical="center"/>
    </xf>
    <xf numFmtId="164" fontId="8" fillId="0" borderId="31" xfId="0" applyNumberFormat="1" applyFont="1" applyBorder="1" applyAlignment="1">
      <alignment horizontal="right" vertical="center"/>
    </xf>
    <xf numFmtId="164" fontId="5" fillId="0" borderId="30" xfId="0" applyNumberFormat="1" applyFont="1" applyBorder="1" applyAlignment="1">
      <alignment horizontal="right" vertical="center"/>
    </xf>
    <xf numFmtId="164" fontId="8" fillId="0" borderId="30" xfId="0" applyNumberFormat="1" applyFont="1" applyBorder="1" applyAlignment="1">
      <alignment horizontal="right" vertical="center"/>
    </xf>
    <xf numFmtId="164" fontId="8" fillId="0" borderId="33" xfId="0" applyNumberFormat="1" applyFont="1" applyBorder="1" applyAlignment="1">
      <alignment horizontal="right" vertical="center"/>
    </xf>
    <xf numFmtId="0" fontId="4" fillId="4" borderId="14" xfId="0" applyFont="1" applyFill="1" applyBorder="1" applyAlignment="1">
      <alignment horizontal="left" vertical="center"/>
    </xf>
    <xf numFmtId="0" fontId="4" fillId="4" borderId="15" xfId="0" applyFont="1" applyFill="1" applyBorder="1" applyAlignment="1">
      <alignment horizontal="left"/>
    </xf>
    <xf numFmtId="164" fontId="5" fillId="5" borderId="43" xfId="0" applyNumberFormat="1" applyFont="1" applyFill="1" applyBorder="1" applyAlignment="1">
      <alignment horizontal="right" vertical="center"/>
    </xf>
    <xf numFmtId="0" fontId="5" fillId="2" borderId="12" xfId="0" applyFont="1" applyFill="1" applyBorder="1" applyAlignment="1">
      <alignment horizontal="left" vertical="center"/>
    </xf>
    <xf numFmtId="0" fontId="5" fillId="2" borderId="44" xfId="0" applyFont="1" applyFill="1" applyBorder="1" applyAlignment="1">
      <alignment horizontal="left"/>
    </xf>
    <xf numFmtId="0" fontId="5" fillId="2" borderId="45" xfId="0" applyFont="1" applyFill="1" applyBorder="1" applyAlignment="1">
      <alignment horizontal="left" vertical="center" wrapText="1"/>
    </xf>
    <xf numFmtId="164" fontId="5" fillId="3" borderId="39" xfId="0" applyNumberFormat="1" applyFont="1" applyFill="1" applyBorder="1" applyAlignment="1">
      <alignment horizontal="center" vertical="center"/>
    </xf>
    <xf numFmtId="0" fontId="5" fillId="2" borderId="8" xfId="0" applyFont="1" applyFill="1" applyBorder="1" applyAlignment="1">
      <alignment horizontal="left" vertical="center"/>
    </xf>
    <xf numFmtId="164" fontId="5" fillId="0" borderId="47" xfId="0" applyNumberFormat="1" applyFont="1" applyBorder="1" applyAlignment="1">
      <alignment horizontal="right" vertical="center"/>
    </xf>
    <xf numFmtId="164" fontId="5" fillId="4" borderId="19" xfId="0" applyNumberFormat="1" applyFont="1" applyFill="1" applyBorder="1" applyAlignment="1">
      <alignment horizontal="center" vertical="center"/>
    </xf>
    <xf numFmtId="0" fontId="4" fillId="0" borderId="16" xfId="0" applyFont="1" applyBorder="1" applyAlignment="1">
      <alignment horizontal="left" vertical="center"/>
    </xf>
    <xf numFmtId="0" fontId="4" fillId="0" borderId="17" xfId="0" applyFont="1" applyBorder="1" applyAlignment="1">
      <alignment horizontal="left"/>
    </xf>
    <xf numFmtId="0" fontId="4" fillId="0" borderId="17" xfId="0" applyFont="1" applyBorder="1" applyAlignment="1">
      <alignment horizontal="left" vertical="center" wrapText="1"/>
    </xf>
    <xf numFmtId="0" fontId="4" fillId="0" borderId="17" xfId="0" applyFont="1" applyBorder="1" applyAlignment="1">
      <alignment vertical="center" wrapText="1"/>
    </xf>
    <xf numFmtId="164" fontId="4" fillId="0" borderId="18" xfId="0" applyNumberFormat="1" applyFont="1" applyBorder="1" applyAlignment="1">
      <alignment horizontal="right" vertical="center"/>
    </xf>
    <xf numFmtId="164" fontId="4" fillId="0" borderId="48" xfId="0" applyNumberFormat="1" applyFont="1" applyBorder="1" applyAlignment="1">
      <alignment horizontal="right" vertical="center"/>
    </xf>
    <xf numFmtId="0" fontId="4" fillId="0" borderId="49" xfId="0" applyFont="1" applyBorder="1" applyAlignment="1">
      <alignment horizontal="left" vertical="center"/>
    </xf>
    <xf numFmtId="0" fontId="4" fillId="0" borderId="50" xfId="0" applyFont="1" applyBorder="1" applyAlignment="1">
      <alignment horizontal="left"/>
    </xf>
    <xf numFmtId="0" fontId="4" fillId="0" borderId="50" xfId="0" applyFont="1" applyBorder="1" applyAlignment="1">
      <alignment horizontal="left" vertical="center" wrapText="1"/>
    </xf>
    <xf numFmtId="0" fontId="4" fillId="0" borderId="50" xfId="0" applyFont="1" applyBorder="1" applyAlignment="1">
      <alignment vertical="center" wrapText="1"/>
    </xf>
    <xf numFmtId="9" fontId="4" fillId="0" borderId="51" xfId="1" applyFont="1" applyFill="1" applyBorder="1" applyAlignment="1">
      <alignment horizontal="right" vertical="center"/>
    </xf>
    <xf numFmtId="164" fontId="4" fillId="0" borderId="52" xfId="0" applyNumberFormat="1" applyFont="1" applyBorder="1" applyAlignment="1">
      <alignment horizontal="right" vertical="center"/>
    </xf>
    <xf numFmtId="9" fontId="4" fillId="0" borderId="53" xfId="1" applyFont="1" applyFill="1" applyBorder="1" applyAlignment="1">
      <alignment horizontal="right" vertical="center"/>
    </xf>
    <xf numFmtId="9" fontId="4" fillId="0" borderId="33" xfId="1" applyFont="1" applyFill="1" applyBorder="1" applyAlignment="1">
      <alignment horizontal="right" vertical="center"/>
    </xf>
    <xf numFmtId="0" fontId="4" fillId="0" borderId="54" xfId="0" applyFont="1" applyBorder="1" applyAlignment="1">
      <alignment vertical="center" wrapText="1"/>
    </xf>
    <xf numFmtId="0" fontId="4" fillId="0" borderId="55" xfId="0" applyFont="1" applyBorder="1" applyAlignment="1">
      <alignment vertical="center" wrapText="1"/>
    </xf>
    <xf numFmtId="0" fontId="4" fillId="0" borderId="55" xfId="0" applyFont="1" applyBorder="1" applyAlignment="1">
      <alignment horizontal="left"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46" xfId="0" applyFont="1" applyFill="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5" xfId="0" applyFont="1" applyBorder="1" applyAlignment="1">
      <alignment horizontal="center" vertical="center" wrapText="1"/>
    </xf>
    <xf numFmtId="0" fontId="6" fillId="0" borderId="0" xfId="0" applyFont="1" applyAlignment="1">
      <alignment horizontal="left" vertical="center" wrapText="1"/>
    </xf>
    <xf numFmtId="0" fontId="5" fillId="5" borderId="7" xfId="0" applyFont="1" applyFill="1" applyBorder="1" applyAlignment="1">
      <alignment horizontal="left" vertical="center" wrapText="1"/>
    </xf>
    <xf numFmtId="0" fontId="5" fillId="2" borderId="45" xfId="0" applyFont="1" applyFill="1" applyBorder="1" applyAlignment="1">
      <alignment horizontal="left" vertical="center" wrapText="1"/>
    </xf>
    <xf numFmtId="0" fontId="5" fillId="2" borderId="8" xfId="0" applyFont="1" applyFill="1" applyBorder="1" applyAlignment="1">
      <alignment horizontal="left" vertical="center" wrapText="1"/>
    </xf>
    <xf numFmtId="0" fontId="4" fillId="0" borderId="0" xfId="0" applyFont="1" applyAlignment="1">
      <alignment horizontal="left" vertical="center" wrapText="1"/>
    </xf>
    <xf numFmtId="0" fontId="6" fillId="0" borderId="0" xfId="0" applyFont="1" applyAlignment="1">
      <alignment vertical="center" wrapText="1"/>
    </xf>
    <xf numFmtId="0" fontId="4" fillId="0" borderId="4" xfId="0" applyFont="1" applyBorder="1" applyAlignment="1">
      <alignment horizontal="left" vertical="center" wrapText="1"/>
    </xf>
    <xf numFmtId="0" fontId="11" fillId="3" borderId="0" xfId="0" applyFont="1" applyFill="1" applyAlignment="1">
      <alignment horizontal="left" vertical="center" wrapText="1"/>
    </xf>
    <xf numFmtId="0" fontId="3" fillId="3" borderId="0" xfId="0" applyFont="1" applyFill="1" applyAlignment="1">
      <alignment horizontal="left" vertical="center" wrapText="1"/>
    </xf>
    <xf numFmtId="0" fontId="5" fillId="0" borderId="0" xfId="0" applyFont="1" applyAlignment="1">
      <alignment horizontal="left" vertical="center" wrapText="1"/>
    </xf>
    <xf numFmtId="0" fontId="3" fillId="0" borderId="0" xfId="0" applyFont="1" applyAlignment="1">
      <alignment vertical="center" wrapText="1"/>
    </xf>
    <xf numFmtId="0" fontId="5" fillId="0" borderId="0" xfId="0" applyFont="1" applyAlignment="1">
      <alignment vertical="center" wrapText="1"/>
    </xf>
    <xf numFmtId="0" fontId="5" fillId="0" borderId="1" xfId="0" applyFont="1" applyBorder="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wrapText="1"/>
    </xf>
    <xf numFmtId="0" fontId="5" fillId="4" borderId="15" xfId="0" applyFont="1" applyFill="1" applyBorder="1" applyAlignment="1">
      <alignment horizontal="left" vertical="center" wrapText="1"/>
    </xf>
  </cellXfs>
  <cellStyles count="2">
    <cellStyle name="Normal" xfId="0" builtinId="0"/>
    <cellStyle name="Pourcentag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49530</xdr:rowOff>
    </xdr:from>
    <xdr:to>
      <xdr:col>3</xdr:col>
      <xdr:colOff>1006150</xdr:colOff>
      <xdr:row>0</xdr:row>
      <xdr:rowOff>554355</xdr:rowOff>
    </xdr:to>
    <xdr:pic>
      <xdr:nvPicPr>
        <xdr:cNvPr id="2" name="Image 1">
          <a:extLst>
            <a:ext uri="{FF2B5EF4-FFF2-40B4-BE49-F238E27FC236}">
              <a16:creationId xmlns:a16="http://schemas.microsoft.com/office/drawing/2014/main" id="{88F3604E-9D4E-F6C4-C923-D5F8DB70C28E}"/>
            </a:ext>
          </a:extLst>
        </xdr:cNvPr>
        <xdr:cNvPicPr>
          <a:picLocks noChangeAspect="1"/>
        </xdr:cNvPicPr>
      </xdr:nvPicPr>
      <xdr:blipFill>
        <a:blip xmlns:r="http://schemas.openxmlformats.org/officeDocument/2006/relationships" r:embed="rId1"/>
        <a:stretch>
          <a:fillRect/>
        </a:stretch>
      </xdr:blipFill>
      <xdr:spPr>
        <a:xfrm>
          <a:off x="19049" y="49530"/>
          <a:ext cx="2225351" cy="5143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WACKER Emilie" id="{918810F5-DB73-4045-B1CB-3DBDCFFC2B6F}" userId="S::wackem01@cfwb.be::8da75437-6bcd-49bb-9df3-b6e24fc9150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28" dT="2025-02-07T08:20:42.34" personId="{918810F5-DB73-4045-B1CB-3DBDCFFC2B6F}" id="{C45A85F6-EBB7-44B4-B187-FAD81656B786}">
    <text xml:space="preserve">TTC ou Brut mensuel? </text>
  </threadedComment>
  <threadedComment ref="C128" dT="2025-02-07T08:28:54.06" personId="{918810F5-DB73-4045-B1CB-3DBDCFFC2B6F}" id="{7626B181-7BA9-4006-8181-F1DC181428C4}" parentId="{C45A85F6-EBB7-44B4-B187-FAD81656B786}">
    <text>quid compte 621
Cotisations patronales pour assurances sociales
622
Primes patronales pour assurances extra-légales
623
Autres frais du personnel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87"/>
  <sheetViews>
    <sheetView tabSelected="1" topLeftCell="A187" zoomScaleNormal="100" workbookViewId="0">
      <selection activeCell="I260" sqref="I260"/>
    </sheetView>
  </sheetViews>
  <sheetFormatPr baseColWidth="10" defaultColWidth="11.42578125" defaultRowHeight="12.75"/>
  <cols>
    <col min="1" max="1" width="5.140625" style="53" customWidth="1"/>
    <col min="2" max="2" width="1.5703125" style="3" customWidth="1"/>
    <col min="3" max="3" width="11.42578125" style="4" customWidth="1"/>
    <col min="4" max="4" width="64.85546875" style="5" customWidth="1"/>
    <col min="5" max="6" width="11.7109375" style="6" bestFit="1" customWidth="1"/>
    <col min="7" max="16384" width="11.42578125" style="1"/>
  </cols>
  <sheetData>
    <row r="1" spans="1:7" ht="45" customHeight="1" thickBot="1">
      <c r="A1" s="2"/>
      <c r="D1" s="148"/>
      <c r="E1" s="148"/>
      <c r="F1" s="148"/>
    </row>
    <row r="2" spans="1:7" ht="59.25" customHeight="1">
      <c r="A2" s="125" t="s">
        <v>312</v>
      </c>
      <c r="B2" s="126"/>
      <c r="C2" s="126"/>
      <c r="D2" s="126"/>
      <c r="E2" s="126"/>
      <c r="F2" s="127"/>
    </row>
    <row r="3" spans="1:7" ht="27" customHeight="1">
      <c r="A3" s="128" t="s">
        <v>0</v>
      </c>
      <c r="B3" s="129"/>
      <c r="C3" s="129"/>
      <c r="D3" s="129"/>
      <c r="E3" s="129"/>
      <c r="F3" s="130"/>
    </row>
    <row r="4" spans="1:7" ht="27" customHeight="1" thickBot="1">
      <c r="A4" s="133" t="s">
        <v>1</v>
      </c>
      <c r="B4" s="131"/>
      <c r="C4" s="131"/>
      <c r="D4" s="131"/>
      <c r="E4" s="131"/>
      <c r="F4" s="132"/>
    </row>
    <row r="5" spans="1:7" ht="13.15" customHeight="1" thickBot="1">
      <c r="A5" s="54"/>
      <c r="B5" s="54"/>
      <c r="C5" s="54"/>
      <c r="D5" s="54"/>
      <c r="E5" s="54"/>
      <c r="F5" s="54"/>
    </row>
    <row r="6" spans="1:7" s="7" customFormat="1" ht="16.5" customHeight="1" thickTop="1" thickBot="1">
      <c r="A6" s="122" t="s">
        <v>2</v>
      </c>
      <c r="B6" s="123"/>
      <c r="C6" s="123"/>
      <c r="D6" s="123"/>
      <c r="E6" s="123"/>
      <c r="F6" s="124"/>
    </row>
    <row r="7" spans="1:7" s="7" customFormat="1" ht="16.5" customHeight="1" thickTop="1" thickBot="1">
      <c r="A7" s="8"/>
      <c r="B7" s="102"/>
      <c r="C7" s="100"/>
      <c r="D7" s="9"/>
      <c r="E7" s="101" t="s">
        <v>3</v>
      </c>
      <c r="F7" s="101" t="s">
        <v>4</v>
      </c>
    </row>
    <row r="8" spans="1:7" ht="14.25" thickTop="1" thickBot="1">
      <c r="A8" s="10"/>
      <c r="D8" s="11"/>
      <c r="E8" s="65"/>
      <c r="F8" s="68"/>
    </row>
    <row r="9" spans="1:7" s="14" customFormat="1" ht="14.25" thickTop="1" thickBot="1">
      <c r="A9" s="12">
        <v>6100</v>
      </c>
      <c r="B9" s="13"/>
      <c r="C9" s="134" t="s">
        <v>5</v>
      </c>
      <c r="D9" s="134"/>
      <c r="E9" s="66">
        <f t="shared" ref="E9:F9" si="0">SUM(E10+E15+E21+E22)</f>
        <v>0</v>
      </c>
      <c r="F9" s="66">
        <f t="shared" si="0"/>
        <v>0</v>
      </c>
    </row>
    <row r="10" spans="1:7" ht="13.5" thickTop="1">
      <c r="A10" s="15"/>
      <c r="C10" s="4">
        <v>61001</v>
      </c>
      <c r="D10" s="5" t="s">
        <v>6</v>
      </c>
      <c r="E10" s="67"/>
      <c r="F10" s="67"/>
    </row>
    <row r="11" spans="1:7">
      <c r="A11" s="15"/>
      <c r="C11" s="16" t="s">
        <v>7</v>
      </c>
      <c r="D11" s="56" t="s">
        <v>8</v>
      </c>
      <c r="E11" s="68">
        <v>0</v>
      </c>
      <c r="F11" s="68">
        <v>0</v>
      </c>
    </row>
    <row r="12" spans="1:7">
      <c r="A12" s="15"/>
      <c r="C12" s="16" t="s">
        <v>9</v>
      </c>
      <c r="D12" s="56" t="s">
        <v>10</v>
      </c>
      <c r="E12" s="69">
        <v>0</v>
      </c>
      <c r="F12" s="69">
        <v>0</v>
      </c>
      <c r="G12" s="17"/>
    </row>
    <row r="13" spans="1:7">
      <c r="A13" s="15"/>
      <c r="C13" s="16" t="s">
        <v>11</v>
      </c>
      <c r="D13" s="56" t="s">
        <v>12</v>
      </c>
      <c r="E13" s="69">
        <v>0</v>
      </c>
      <c r="F13" s="69">
        <v>0</v>
      </c>
    </row>
    <row r="14" spans="1:7">
      <c r="A14" s="15"/>
      <c r="C14" s="16" t="s">
        <v>13</v>
      </c>
      <c r="D14" s="56" t="s">
        <v>14</v>
      </c>
      <c r="E14" s="69">
        <v>0</v>
      </c>
      <c r="F14" s="69">
        <v>0</v>
      </c>
    </row>
    <row r="15" spans="1:7" ht="25.5">
      <c r="A15" s="15"/>
      <c r="C15" s="4">
        <v>61002</v>
      </c>
      <c r="D15" s="37" t="s">
        <v>15</v>
      </c>
      <c r="E15" s="69"/>
      <c r="F15" s="69"/>
    </row>
    <row r="16" spans="1:7">
      <c r="A16" s="15"/>
      <c r="C16" s="16" t="s">
        <v>16</v>
      </c>
      <c r="D16" s="56" t="s">
        <v>17</v>
      </c>
      <c r="E16" s="68">
        <v>0</v>
      </c>
      <c r="F16" s="68">
        <v>0</v>
      </c>
    </row>
    <row r="17" spans="1:7">
      <c r="A17" s="15"/>
      <c r="C17" s="16" t="s">
        <v>18</v>
      </c>
      <c r="D17" s="56" t="s">
        <v>19</v>
      </c>
      <c r="E17" s="69">
        <v>0</v>
      </c>
      <c r="F17" s="69">
        <v>0</v>
      </c>
    </row>
    <row r="18" spans="1:7">
      <c r="A18" s="15"/>
      <c r="C18" s="16" t="s">
        <v>20</v>
      </c>
      <c r="D18" s="56" t="s">
        <v>21</v>
      </c>
      <c r="E18" s="69">
        <v>0</v>
      </c>
      <c r="F18" s="69">
        <v>0</v>
      </c>
    </row>
    <row r="19" spans="1:7">
      <c r="A19" s="15"/>
      <c r="C19" s="16" t="s">
        <v>22</v>
      </c>
      <c r="D19" s="56" t="s">
        <v>23</v>
      </c>
      <c r="E19" s="69">
        <v>0</v>
      </c>
      <c r="F19" s="69">
        <v>0</v>
      </c>
    </row>
    <row r="20" spans="1:7">
      <c r="A20" s="15"/>
      <c r="C20" s="16" t="s">
        <v>24</v>
      </c>
      <c r="D20" s="56" t="s">
        <v>14</v>
      </c>
      <c r="E20" s="69">
        <v>0</v>
      </c>
      <c r="F20" s="69">
        <v>0</v>
      </c>
    </row>
    <row r="21" spans="1:7">
      <c r="A21" s="15"/>
      <c r="C21" s="4">
        <v>61004</v>
      </c>
      <c r="D21" s="57" t="s">
        <v>25</v>
      </c>
      <c r="E21" s="69">
        <v>0</v>
      </c>
      <c r="F21" s="69">
        <v>0</v>
      </c>
    </row>
    <row r="22" spans="1:7">
      <c r="A22" s="15"/>
      <c r="C22" s="4">
        <v>61008</v>
      </c>
      <c r="D22" s="57" t="s">
        <v>26</v>
      </c>
      <c r="E22" s="69">
        <v>0</v>
      </c>
      <c r="F22" s="69">
        <v>0</v>
      </c>
    </row>
    <row r="23" spans="1:7" ht="13.5" thickBot="1">
      <c r="A23" s="15"/>
      <c r="D23" s="58"/>
      <c r="E23" s="69"/>
      <c r="F23" s="69"/>
    </row>
    <row r="24" spans="1:7" s="14" customFormat="1" ht="14.25" thickTop="1" thickBot="1">
      <c r="A24" s="12">
        <v>6101</v>
      </c>
      <c r="B24" s="13"/>
      <c r="C24" s="134" t="s">
        <v>27</v>
      </c>
      <c r="D24" s="134"/>
      <c r="E24" s="66">
        <f t="shared" ref="E24:F24" si="1">SUM(E25+E30+E36+E37)</f>
        <v>0</v>
      </c>
      <c r="F24" s="66">
        <f t="shared" si="1"/>
        <v>0</v>
      </c>
    </row>
    <row r="25" spans="1:7" ht="13.5" thickTop="1">
      <c r="A25" s="15"/>
      <c r="C25" s="4">
        <v>61011</v>
      </c>
      <c r="D25" s="5" t="s">
        <v>6</v>
      </c>
      <c r="E25" s="67"/>
      <c r="F25" s="67"/>
      <c r="G25" s="17"/>
    </row>
    <row r="26" spans="1:7">
      <c r="A26" s="15"/>
      <c r="C26" s="16" t="s">
        <v>28</v>
      </c>
      <c r="D26" s="56" t="s">
        <v>8</v>
      </c>
      <c r="E26" s="68">
        <v>0</v>
      </c>
      <c r="F26" s="68">
        <v>0</v>
      </c>
    </row>
    <row r="27" spans="1:7">
      <c r="A27" s="15"/>
      <c r="C27" s="16" t="s">
        <v>29</v>
      </c>
      <c r="D27" s="56" t="s">
        <v>10</v>
      </c>
      <c r="E27" s="69">
        <v>0</v>
      </c>
      <c r="F27" s="69">
        <v>0</v>
      </c>
    </row>
    <row r="28" spans="1:7">
      <c r="A28" s="15"/>
      <c r="C28" s="16" t="s">
        <v>30</v>
      </c>
      <c r="D28" s="56" t="s">
        <v>12</v>
      </c>
      <c r="E28" s="69">
        <v>0</v>
      </c>
      <c r="F28" s="69">
        <v>0</v>
      </c>
    </row>
    <row r="29" spans="1:7">
      <c r="A29" s="15"/>
      <c r="C29" s="16" t="s">
        <v>31</v>
      </c>
      <c r="D29" s="56" t="s">
        <v>14</v>
      </c>
      <c r="E29" s="69">
        <v>0</v>
      </c>
      <c r="F29" s="69">
        <v>0</v>
      </c>
    </row>
    <row r="30" spans="1:7" ht="25.5">
      <c r="A30" s="15"/>
      <c r="C30" s="4">
        <v>61012</v>
      </c>
      <c r="D30" s="37" t="s">
        <v>15</v>
      </c>
      <c r="E30" s="69"/>
      <c r="F30" s="69"/>
    </row>
    <row r="31" spans="1:7">
      <c r="A31" s="15"/>
      <c r="C31" s="16" t="s">
        <v>32</v>
      </c>
      <c r="D31" s="56" t="s">
        <v>17</v>
      </c>
      <c r="E31" s="68">
        <v>0</v>
      </c>
      <c r="F31" s="68">
        <v>0</v>
      </c>
    </row>
    <row r="32" spans="1:7">
      <c r="A32" s="15"/>
      <c r="C32" s="16" t="s">
        <v>33</v>
      </c>
      <c r="D32" s="56" t="s">
        <v>19</v>
      </c>
      <c r="E32" s="69">
        <v>0</v>
      </c>
      <c r="F32" s="69">
        <v>0</v>
      </c>
    </row>
    <row r="33" spans="1:6">
      <c r="A33" s="15"/>
      <c r="C33" s="16" t="s">
        <v>34</v>
      </c>
      <c r="D33" s="56" t="s">
        <v>21</v>
      </c>
      <c r="E33" s="69">
        <v>0</v>
      </c>
      <c r="F33" s="69">
        <v>0</v>
      </c>
    </row>
    <row r="34" spans="1:6">
      <c r="A34" s="15"/>
      <c r="C34" s="16" t="s">
        <v>35</v>
      </c>
      <c r="D34" s="56" t="s">
        <v>23</v>
      </c>
      <c r="E34" s="69">
        <v>0</v>
      </c>
      <c r="F34" s="69">
        <v>0</v>
      </c>
    </row>
    <row r="35" spans="1:6">
      <c r="A35" s="15"/>
      <c r="C35" s="16" t="s">
        <v>36</v>
      </c>
      <c r="D35" s="56" t="s">
        <v>14</v>
      </c>
      <c r="E35" s="69">
        <v>0</v>
      </c>
      <c r="F35" s="69">
        <v>0</v>
      </c>
    </row>
    <row r="36" spans="1:6">
      <c r="A36" s="15"/>
      <c r="C36" s="4">
        <v>61014</v>
      </c>
      <c r="D36" s="57" t="s">
        <v>25</v>
      </c>
      <c r="E36" s="69">
        <v>0</v>
      </c>
      <c r="F36" s="69">
        <v>0</v>
      </c>
    </row>
    <row r="37" spans="1:6">
      <c r="A37" s="15"/>
      <c r="C37" s="4">
        <v>61018</v>
      </c>
      <c r="D37" s="57" t="s">
        <v>37</v>
      </c>
      <c r="E37" s="70">
        <v>0</v>
      </c>
      <c r="F37" s="70">
        <v>0</v>
      </c>
    </row>
    <row r="38" spans="1:6" ht="13.5" thickBot="1">
      <c r="A38" s="15"/>
      <c r="E38" s="68"/>
      <c r="F38" s="68"/>
    </row>
    <row r="39" spans="1:6" s="14" customFormat="1" ht="14.25" thickTop="1" thickBot="1">
      <c r="A39" s="12">
        <v>6102</v>
      </c>
      <c r="B39" s="13"/>
      <c r="C39" s="18" t="s">
        <v>38</v>
      </c>
      <c r="D39" s="59"/>
      <c r="E39" s="66">
        <v>0</v>
      </c>
      <c r="F39" s="66">
        <v>0</v>
      </c>
    </row>
    <row r="40" spans="1:6" s="14" customFormat="1" ht="14.25" thickTop="1" thickBot="1">
      <c r="A40" s="12">
        <v>6103</v>
      </c>
      <c r="B40" s="13"/>
      <c r="C40" s="18" t="s">
        <v>39</v>
      </c>
      <c r="D40" s="59"/>
      <c r="E40" s="66">
        <v>0</v>
      </c>
      <c r="F40" s="66">
        <v>0</v>
      </c>
    </row>
    <row r="41" spans="1:6" ht="14.25" thickTop="1" thickBot="1">
      <c r="A41" s="15"/>
      <c r="E41" s="71"/>
      <c r="F41" s="71"/>
    </row>
    <row r="42" spans="1:6" s="14" customFormat="1" ht="14.25" thickTop="1" thickBot="1">
      <c r="A42" s="12">
        <v>6110</v>
      </c>
      <c r="B42" s="13"/>
      <c r="C42" s="134" t="s">
        <v>40</v>
      </c>
      <c r="D42" s="134"/>
      <c r="E42" s="66">
        <f t="shared" ref="E42:F42" si="2">SUM(E43+E44+E45)</f>
        <v>0</v>
      </c>
      <c r="F42" s="66">
        <f t="shared" si="2"/>
        <v>0</v>
      </c>
    </row>
    <row r="43" spans="1:6" ht="26.25" thickTop="1">
      <c r="A43" s="15"/>
      <c r="C43" s="4">
        <v>61100</v>
      </c>
      <c r="D43" s="57" t="s">
        <v>41</v>
      </c>
      <c r="E43" s="69">
        <v>0</v>
      </c>
      <c r="F43" s="69">
        <v>0</v>
      </c>
    </row>
    <row r="44" spans="1:6">
      <c r="A44" s="15"/>
      <c r="C44" s="4">
        <v>61101</v>
      </c>
      <c r="D44" s="57" t="s">
        <v>42</v>
      </c>
      <c r="E44" s="69">
        <v>0</v>
      </c>
      <c r="F44" s="69">
        <v>0</v>
      </c>
    </row>
    <row r="45" spans="1:6" ht="13.5" thickBot="1">
      <c r="A45" s="15"/>
      <c r="C45" s="4">
        <v>61103</v>
      </c>
      <c r="D45" s="57" t="s">
        <v>43</v>
      </c>
      <c r="E45" s="69"/>
      <c r="F45" s="69"/>
    </row>
    <row r="46" spans="1:6" s="14" customFormat="1" ht="14.25" thickTop="1" thickBot="1">
      <c r="A46" s="12">
        <v>6111</v>
      </c>
      <c r="B46" s="13"/>
      <c r="C46" s="134" t="s">
        <v>44</v>
      </c>
      <c r="D46" s="134"/>
      <c r="E46" s="66">
        <f t="shared" ref="E46:F46" si="3">SUM(E47+E48+E49)</f>
        <v>0</v>
      </c>
      <c r="F46" s="66">
        <f t="shared" si="3"/>
        <v>0</v>
      </c>
    </row>
    <row r="47" spans="1:6" ht="26.25" thickTop="1">
      <c r="A47" s="15"/>
      <c r="C47" s="4">
        <v>61110</v>
      </c>
      <c r="D47" s="57" t="s">
        <v>45</v>
      </c>
      <c r="E47" s="69">
        <v>0</v>
      </c>
      <c r="F47" s="69">
        <v>0</v>
      </c>
    </row>
    <row r="48" spans="1:6">
      <c r="A48" s="15"/>
      <c r="C48" s="4">
        <v>61111</v>
      </c>
      <c r="D48" s="57" t="s">
        <v>42</v>
      </c>
      <c r="E48" s="69">
        <v>0</v>
      </c>
      <c r="F48" s="69">
        <v>0</v>
      </c>
    </row>
    <row r="49" spans="1:6" ht="13.5" thickBot="1">
      <c r="A49" s="15"/>
      <c r="C49" s="4">
        <v>61113</v>
      </c>
      <c r="D49" s="57" t="s">
        <v>43</v>
      </c>
      <c r="E49" s="69">
        <v>0</v>
      </c>
      <c r="F49" s="69">
        <v>0</v>
      </c>
    </row>
    <row r="50" spans="1:6" s="21" customFormat="1" ht="14.25" thickTop="1" thickBot="1">
      <c r="A50" s="12">
        <v>6112</v>
      </c>
      <c r="B50" s="19"/>
      <c r="C50" s="20" t="s">
        <v>46</v>
      </c>
      <c r="D50" s="20"/>
      <c r="E50" s="66">
        <v>0</v>
      </c>
      <c r="F50" s="66">
        <v>0</v>
      </c>
    </row>
    <row r="51" spans="1:6" s="14" customFormat="1" ht="14.25" thickTop="1" thickBot="1">
      <c r="A51" s="12">
        <v>6114</v>
      </c>
      <c r="B51" s="19"/>
      <c r="C51" s="139" t="s">
        <v>47</v>
      </c>
      <c r="D51" s="139"/>
      <c r="E51" s="66">
        <v>0</v>
      </c>
      <c r="F51" s="66">
        <v>0</v>
      </c>
    </row>
    <row r="52" spans="1:6" s="14" customFormat="1" ht="14.25" thickTop="1" thickBot="1">
      <c r="A52" s="12">
        <v>6115</v>
      </c>
      <c r="B52" s="19"/>
      <c r="C52" s="139" t="s">
        <v>48</v>
      </c>
      <c r="D52" s="139"/>
      <c r="E52" s="66">
        <v>0</v>
      </c>
      <c r="F52" s="66">
        <v>0</v>
      </c>
    </row>
    <row r="53" spans="1:6" s="14" customFormat="1" ht="24.75" customHeight="1" thickTop="1" thickBot="1">
      <c r="A53" s="12">
        <v>6116</v>
      </c>
      <c r="B53" s="19"/>
      <c r="C53" s="139" t="s">
        <v>49</v>
      </c>
      <c r="D53" s="139"/>
      <c r="E53" s="66">
        <f t="shared" ref="E53:F53" si="4">SUM(E54+E55)</f>
        <v>0</v>
      </c>
      <c r="F53" s="66">
        <f t="shared" si="4"/>
        <v>0</v>
      </c>
    </row>
    <row r="54" spans="1:6" ht="13.5" thickTop="1">
      <c r="A54" s="15"/>
      <c r="B54" s="2"/>
      <c r="C54" s="16" t="s">
        <v>50</v>
      </c>
      <c r="D54" s="56" t="s">
        <v>51</v>
      </c>
      <c r="E54" s="69">
        <v>0</v>
      </c>
      <c r="F54" s="69">
        <v>0</v>
      </c>
    </row>
    <row r="55" spans="1:6" ht="13.5" thickBot="1">
      <c r="A55" s="15"/>
      <c r="C55" s="16" t="s">
        <v>52</v>
      </c>
      <c r="D55" s="56" t="s">
        <v>53</v>
      </c>
      <c r="E55" s="70">
        <v>0</v>
      </c>
      <c r="F55" s="70">
        <v>0</v>
      </c>
    </row>
    <row r="56" spans="1:6" s="23" customFormat="1" ht="14.25" thickTop="1" thickBot="1">
      <c r="A56" s="12">
        <v>6117</v>
      </c>
      <c r="B56" s="22"/>
      <c r="C56" s="134" t="s">
        <v>54</v>
      </c>
      <c r="D56" s="134"/>
      <c r="E56" s="66">
        <v>0</v>
      </c>
      <c r="F56" s="66">
        <v>0</v>
      </c>
    </row>
    <row r="57" spans="1:6" s="23" customFormat="1" ht="14.25" thickTop="1" thickBot="1">
      <c r="A57" s="12">
        <v>6118</v>
      </c>
      <c r="B57" s="13"/>
      <c r="C57" s="134" t="s">
        <v>55</v>
      </c>
      <c r="D57" s="134"/>
      <c r="E57" s="66">
        <v>0</v>
      </c>
      <c r="F57" s="66">
        <v>0</v>
      </c>
    </row>
    <row r="58" spans="1:6" s="14" customFormat="1" ht="14.25" thickTop="1" thickBot="1">
      <c r="A58" s="12">
        <v>6120</v>
      </c>
      <c r="B58" s="24"/>
      <c r="C58" s="134" t="s">
        <v>56</v>
      </c>
      <c r="D58" s="134"/>
      <c r="E58" s="66">
        <v>0</v>
      </c>
      <c r="F58" s="66">
        <v>0</v>
      </c>
    </row>
    <row r="59" spans="1:6" s="23" customFormat="1" ht="13.5" customHeight="1" thickTop="1" thickBot="1">
      <c r="A59" s="12">
        <v>6121</v>
      </c>
      <c r="B59" s="24"/>
      <c r="C59" s="134" t="s">
        <v>57</v>
      </c>
      <c r="D59" s="134"/>
      <c r="E59" s="66">
        <v>0</v>
      </c>
      <c r="F59" s="66">
        <v>0</v>
      </c>
    </row>
    <row r="60" spans="1:6" s="23" customFormat="1" ht="12.75" customHeight="1" thickTop="1" thickBot="1">
      <c r="A60" s="12">
        <v>6122</v>
      </c>
      <c r="B60" s="24"/>
      <c r="C60" s="134" t="s">
        <v>58</v>
      </c>
      <c r="D60" s="134"/>
      <c r="E60" s="66">
        <v>0</v>
      </c>
      <c r="F60" s="66">
        <v>0</v>
      </c>
    </row>
    <row r="61" spans="1:6" s="23" customFormat="1" ht="12.75" customHeight="1" thickTop="1" thickBot="1">
      <c r="A61" s="12">
        <v>6123</v>
      </c>
      <c r="B61" s="24"/>
      <c r="C61" s="134" t="s">
        <v>59</v>
      </c>
      <c r="D61" s="134"/>
      <c r="E61" s="66">
        <v>0</v>
      </c>
      <c r="F61" s="66">
        <v>0</v>
      </c>
    </row>
    <row r="62" spans="1:6" s="23" customFormat="1" ht="12.75" customHeight="1" thickTop="1" thickBot="1">
      <c r="A62" s="12">
        <v>6125</v>
      </c>
      <c r="B62" s="24"/>
      <c r="C62" s="134" t="s">
        <v>60</v>
      </c>
      <c r="D62" s="134"/>
      <c r="E62" s="66">
        <v>0</v>
      </c>
      <c r="F62" s="66">
        <v>0</v>
      </c>
    </row>
    <row r="63" spans="1:6" s="23" customFormat="1" ht="12.75" customHeight="1" thickTop="1" thickBot="1">
      <c r="A63" s="12">
        <v>6127</v>
      </c>
      <c r="B63" s="24"/>
      <c r="C63" s="134" t="s">
        <v>61</v>
      </c>
      <c r="D63" s="134"/>
      <c r="E63" s="66">
        <v>0</v>
      </c>
      <c r="F63" s="66">
        <v>0</v>
      </c>
    </row>
    <row r="64" spans="1:6" s="23" customFormat="1" ht="12.75" customHeight="1" thickTop="1" thickBot="1">
      <c r="A64" s="12">
        <v>6128</v>
      </c>
      <c r="B64" s="24"/>
      <c r="C64" s="134" t="s">
        <v>62</v>
      </c>
      <c r="D64" s="134"/>
      <c r="E64" s="66">
        <v>0</v>
      </c>
      <c r="F64" s="66">
        <v>0</v>
      </c>
    </row>
    <row r="65" spans="1:8" s="23" customFormat="1" ht="12.75" customHeight="1" thickTop="1" thickBot="1">
      <c r="A65" s="12">
        <v>6129</v>
      </c>
      <c r="B65" s="24"/>
      <c r="C65" s="134" t="s">
        <v>63</v>
      </c>
      <c r="D65" s="134"/>
      <c r="E65" s="66">
        <v>0</v>
      </c>
      <c r="F65" s="66">
        <v>0</v>
      </c>
    </row>
    <row r="66" spans="1:8" s="23" customFormat="1" ht="14.25" thickTop="1" thickBot="1">
      <c r="A66" s="12">
        <v>6130</v>
      </c>
      <c r="B66" s="24"/>
      <c r="C66" s="134" t="s">
        <v>64</v>
      </c>
      <c r="D66" s="134"/>
      <c r="E66" s="66">
        <v>0</v>
      </c>
      <c r="F66" s="66">
        <v>0</v>
      </c>
      <c r="G66" s="25"/>
    </row>
    <row r="67" spans="1:8" s="23" customFormat="1" ht="14.25" thickTop="1" thickBot="1">
      <c r="A67" s="12">
        <v>6131</v>
      </c>
      <c r="B67" s="24"/>
      <c r="C67" s="134" t="s">
        <v>65</v>
      </c>
      <c r="D67" s="134"/>
      <c r="E67" s="66">
        <v>0</v>
      </c>
      <c r="F67" s="66">
        <v>0</v>
      </c>
      <c r="H67" s="24"/>
    </row>
    <row r="68" spans="1:8" s="23" customFormat="1" ht="14.25" thickTop="1" thickBot="1">
      <c r="A68" s="26">
        <v>6132</v>
      </c>
      <c r="B68" s="24"/>
      <c r="C68" s="134" t="s">
        <v>66</v>
      </c>
      <c r="D68" s="134"/>
      <c r="E68" s="66">
        <v>0</v>
      </c>
      <c r="F68" s="66">
        <v>0</v>
      </c>
      <c r="H68" s="24"/>
    </row>
    <row r="69" spans="1:8" s="23" customFormat="1" ht="14.25" thickTop="1" thickBot="1">
      <c r="A69" s="12">
        <v>6133</v>
      </c>
      <c r="B69" s="24"/>
      <c r="C69" s="134" t="s">
        <v>67</v>
      </c>
      <c r="D69" s="134"/>
      <c r="E69" s="66">
        <v>0</v>
      </c>
      <c r="F69" s="66">
        <v>0</v>
      </c>
      <c r="H69" s="24"/>
    </row>
    <row r="70" spans="1:8" s="23" customFormat="1" ht="24.75" customHeight="1" thickTop="1" thickBot="1">
      <c r="A70" s="26">
        <v>6134</v>
      </c>
      <c r="B70" s="24"/>
      <c r="C70" s="134" t="s">
        <v>68</v>
      </c>
      <c r="D70" s="134"/>
      <c r="E70" s="66">
        <f t="shared" ref="E70:F70" si="5">SUM(E71+E72)</f>
        <v>0</v>
      </c>
      <c r="F70" s="66">
        <f t="shared" si="5"/>
        <v>0</v>
      </c>
      <c r="H70" s="27"/>
    </row>
    <row r="71" spans="1:8" ht="13.5" thickTop="1">
      <c r="A71" s="15"/>
      <c r="B71" s="2"/>
      <c r="C71" s="16" t="s">
        <v>69</v>
      </c>
      <c r="D71" s="56" t="s">
        <v>70</v>
      </c>
      <c r="E71" s="72">
        <v>0</v>
      </c>
      <c r="F71" s="72">
        <v>0</v>
      </c>
      <c r="H71" s="2"/>
    </row>
    <row r="72" spans="1:8" ht="13.5" thickBot="1">
      <c r="A72" s="15"/>
      <c r="B72" s="2"/>
      <c r="C72" s="16" t="s">
        <v>71</v>
      </c>
      <c r="D72" s="60" t="s">
        <v>72</v>
      </c>
      <c r="E72" s="72">
        <v>0</v>
      </c>
      <c r="F72" s="72">
        <v>0</v>
      </c>
      <c r="H72" s="2"/>
    </row>
    <row r="73" spans="1:8" s="23" customFormat="1" ht="14.25" thickTop="1" thickBot="1">
      <c r="A73" s="12">
        <v>6135</v>
      </c>
      <c r="B73" s="24"/>
      <c r="C73" s="134" t="s">
        <v>73</v>
      </c>
      <c r="D73" s="134"/>
      <c r="E73" s="66">
        <v>0</v>
      </c>
      <c r="F73" s="66">
        <v>0</v>
      </c>
      <c r="H73" s="24"/>
    </row>
    <row r="74" spans="1:8" s="23" customFormat="1" ht="14.25" thickTop="1" thickBot="1">
      <c r="A74" s="12">
        <v>6136</v>
      </c>
      <c r="B74" s="19"/>
      <c r="C74" s="134" t="s">
        <v>74</v>
      </c>
      <c r="D74" s="134"/>
      <c r="E74" s="66">
        <f t="shared" ref="E74:F74" si="6">SUM(E75+E76)</f>
        <v>0</v>
      </c>
      <c r="F74" s="66">
        <f t="shared" si="6"/>
        <v>0</v>
      </c>
      <c r="H74" s="24"/>
    </row>
    <row r="75" spans="1:8" ht="13.5" thickTop="1">
      <c r="A75" s="15"/>
      <c r="B75" s="2"/>
      <c r="C75" s="16" t="s">
        <v>75</v>
      </c>
      <c r="D75" s="56" t="s">
        <v>70</v>
      </c>
      <c r="E75" s="72">
        <v>0</v>
      </c>
      <c r="F75" s="72">
        <v>0</v>
      </c>
      <c r="H75" s="2"/>
    </row>
    <row r="76" spans="1:8" ht="13.5" thickBot="1">
      <c r="A76" s="28"/>
      <c r="B76" s="2"/>
      <c r="C76" s="16" t="s">
        <v>76</v>
      </c>
      <c r="D76" s="60" t="s">
        <v>72</v>
      </c>
      <c r="E76" s="72">
        <v>0</v>
      </c>
      <c r="F76" s="72">
        <v>0</v>
      </c>
      <c r="H76" s="2"/>
    </row>
    <row r="77" spans="1:8" s="23" customFormat="1" ht="14.25" thickTop="1" thickBot="1">
      <c r="A77" s="12">
        <v>6137</v>
      </c>
      <c r="B77" s="19"/>
      <c r="C77" s="134" t="s">
        <v>77</v>
      </c>
      <c r="D77" s="134"/>
      <c r="E77" s="66">
        <v>0</v>
      </c>
      <c r="F77" s="66">
        <v>0</v>
      </c>
      <c r="H77" s="24"/>
    </row>
    <row r="78" spans="1:8" s="23" customFormat="1" ht="14.25" thickTop="1" thickBot="1">
      <c r="A78" s="12">
        <v>6138</v>
      </c>
      <c r="B78" s="19"/>
      <c r="C78" s="134" t="s">
        <v>78</v>
      </c>
      <c r="D78" s="134"/>
      <c r="E78" s="66">
        <v>0</v>
      </c>
      <c r="F78" s="66">
        <v>0</v>
      </c>
      <c r="H78" s="24"/>
    </row>
    <row r="79" spans="1:8" s="23" customFormat="1" ht="14.25" thickTop="1" thickBot="1">
      <c r="A79" s="12">
        <v>6142</v>
      </c>
      <c r="B79" s="19"/>
      <c r="C79" s="134" t="s">
        <v>79</v>
      </c>
      <c r="D79" s="134"/>
      <c r="E79" s="66">
        <v>0</v>
      </c>
      <c r="F79" s="66">
        <v>0</v>
      </c>
    </row>
    <row r="80" spans="1:8" s="23" customFormat="1" ht="26.25" customHeight="1" thickTop="1" thickBot="1">
      <c r="A80" s="12">
        <v>6143</v>
      </c>
      <c r="B80" s="19"/>
      <c r="C80" s="134" t="s">
        <v>80</v>
      </c>
      <c r="D80" s="134"/>
      <c r="E80" s="66">
        <v>0</v>
      </c>
      <c r="F80" s="66">
        <v>0</v>
      </c>
    </row>
    <row r="81" spans="1:6" s="17" customFormat="1" ht="14.25" thickTop="1" thickBot="1">
      <c r="A81" s="29"/>
      <c r="B81" s="30"/>
      <c r="C81" s="31"/>
      <c r="D81" s="31"/>
      <c r="E81" s="73"/>
      <c r="F81" s="73"/>
    </row>
    <row r="82" spans="1:6" s="23" customFormat="1" ht="14.25" thickTop="1" thickBot="1">
      <c r="A82" s="12">
        <v>6150</v>
      </c>
      <c r="B82" s="13"/>
      <c r="C82" s="134" t="s">
        <v>81</v>
      </c>
      <c r="D82" s="134"/>
      <c r="E82" s="66">
        <v>0</v>
      </c>
      <c r="F82" s="66">
        <v>0</v>
      </c>
    </row>
    <row r="83" spans="1:6" ht="14.25" thickTop="1" thickBot="1">
      <c r="A83" s="15"/>
      <c r="E83" s="74"/>
      <c r="F83" s="74"/>
    </row>
    <row r="84" spans="1:6" s="14" customFormat="1" ht="14.25" thickTop="1" thickBot="1">
      <c r="A84" s="12">
        <v>6152</v>
      </c>
      <c r="B84" s="19"/>
      <c r="C84" s="134" t="s">
        <v>82</v>
      </c>
      <c r="D84" s="134"/>
      <c r="E84" s="66">
        <v>0</v>
      </c>
      <c r="F84" s="66">
        <v>0</v>
      </c>
    </row>
    <row r="85" spans="1:6" s="17" customFormat="1" ht="14.25" thickTop="1" thickBot="1">
      <c r="A85" s="29"/>
      <c r="B85" s="32"/>
      <c r="C85" s="33"/>
      <c r="D85" s="31"/>
      <c r="E85" s="73"/>
      <c r="F85" s="73"/>
    </row>
    <row r="86" spans="1:6" s="23" customFormat="1" ht="14.25" thickTop="1" thickBot="1">
      <c r="A86" s="12">
        <v>6153</v>
      </c>
      <c r="B86" s="19"/>
      <c r="C86" s="134" t="s">
        <v>83</v>
      </c>
      <c r="D86" s="134"/>
      <c r="E86" s="66">
        <f t="shared" ref="E86:F86" si="7">SUM(E87+E88+E89+E90)</f>
        <v>0</v>
      </c>
      <c r="F86" s="66">
        <f t="shared" si="7"/>
        <v>0</v>
      </c>
    </row>
    <row r="87" spans="1:6" ht="13.5" thickTop="1">
      <c r="A87" s="15"/>
      <c r="C87" s="4">
        <v>61531</v>
      </c>
      <c r="D87" s="57" t="s">
        <v>84</v>
      </c>
      <c r="E87" s="72">
        <v>0</v>
      </c>
      <c r="F87" s="72">
        <v>0</v>
      </c>
    </row>
    <row r="88" spans="1:6">
      <c r="A88" s="15"/>
      <c r="C88" s="4">
        <v>61532</v>
      </c>
      <c r="D88" s="61" t="s">
        <v>85</v>
      </c>
      <c r="E88" s="72">
        <v>0</v>
      </c>
      <c r="F88" s="72">
        <v>0</v>
      </c>
    </row>
    <row r="89" spans="1:6">
      <c r="A89" s="15"/>
      <c r="C89" s="4">
        <v>61533</v>
      </c>
      <c r="D89" s="61" t="s">
        <v>86</v>
      </c>
      <c r="E89" s="72">
        <v>0</v>
      </c>
      <c r="F89" s="72">
        <v>0</v>
      </c>
    </row>
    <row r="90" spans="1:6">
      <c r="A90" s="15"/>
      <c r="C90" s="4">
        <v>61538</v>
      </c>
      <c r="D90" s="61" t="s">
        <v>87</v>
      </c>
      <c r="E90" s="72">
        <v>0</v>
      </c>
      <c r="F90" s="72">
        <v>0</v>
      </c>
    </row>
    <row r="91" spans="1:6" ht="13.5" thickBot="1">
      <c r="A91" s="15"/>
      <c r="C91" s="34"/>
      <c r="D91" s="37"/>
      <c r="E91" s="72"/>
      <c r="F91" s="72"/>
    </row>
    <row r="92" spans="1:6" s="23" customFormat="1" ht="26.25" customHeight="1" thickTop="1" thickBot="1">
      <c r="A92" s="35">
        <v>6154</v>
      </c>
      <c r="B92" s="36"/>
      <c r="C92" s="134" t="s">
        <v>88</v>
      </c>
      <c r="D92" s="134"/>
      <c r="E92" s="66">
        <v>0</v>
      </c>
      <c r="F92" s="66">
        <v>0</v>
      </c>
    </row>
    <row r="93" spans="1:6" s="17" customFormat="1" ht="14.25" thickTop="1" thickBot="1">
      <c r="A93" s="29"/>
      <c r="B93" s="32"/>
      <c r="C93" s="33"/>
      <c r="D93" s="31"/>
      <c r="E93" s="73"/>
      <c r="F93" s="73"/>
    </row>
    <row r="94" spans="1:6" s="23" customFormat="1" ht="14.25" thickTop="1" thickBot="1">
      <c r="A94" s="12">
        <v>6160</v>
      </c>
      <c r="B94" s="19"/>
      <c r="C94" s="134" t="s">
        <v>89</v>
      </c>
      <c r="D94" s="134"/>
      <c r="E94" s="66">
        <f>SUM(E95+E96+E97+E98+E99+E100+E101+E102)</f>
        <v>0</v>
      </c>
      <c r="F94" s="66">
        <f>SUM(F95+F96+F97+F98+F99+F100+F101+F102)</f>
        <v>0</v>
      </c>
    </row>
    <row r="95" spans="1:6" ht="13.5" thickTop="1">
      <c r="A95" s="15"/>
      <c r="C95" s="4">
        <v>61600</v>
      </c>
      <c r="D95" s="57" t="s">
        <v>90</v>
      </c>
      <c r="E95" s="72">
        <v>0</v>
      </c>
      <c r="F95" s="72">
        <v>0</v>
      </c>
    </row>
    <row r="96" spans="1:6">
      <c r="A96" s="15"/>
      <c r="C96" s="4">
        <v>61601</v>
      </c>
      <c r="D96" s="61" t="s">
        <v>91</v>
      </c>
      <c r="E96" s="72">
        <v>0</v>
      </c>
      <c r="F96" s="72">
        <v>0</v>
      </c>
    </row>
    <row r="97" spans="1:6">
      <c r="A97" s="15"/>
      <c r="C97" s="4">
        <v>61602</v>
      </c>
      <c r="D97" s="61" t="s">
        <v>92</v>
      </c>
      <c r="E97" s="72">
        <v>0</v>
      </c>
      <c r="F97" s="72">
        <v>0</v>
      </c>
    </row>
    <row r="98" spans="1:6">
      <c r="A98" s="15"/>
      <c r="C98" s="4">
        <v>61603</v>
      </c>
      <c r="D98" s="61" t="s">
        <v>93</v>
      </c>
      <c r="E98" s="72">
        <v>0</v>
      </c>
      <c r="F98" s="72">
        <v>0</v>
      </c>
    </row>
    <row r="99" spans="1:6">
      <c r="A99" s="15"/>
      <c r="C99" s="4">
        <v>61604</v>
      </c>
      <c r="D99" s="61" t="s">
        <v>94</v>
      </c>
      <c r="E99" s="72">
        <v>0</v>
      </c>
      <c r="F99" s="72">
        <v>0</v>
      </c>
    </row>
    <row r="100" spans="1:6" ht="14.25" customHeight="1">
      <c r="A100" s="15"/>
      <c r="C100" s="4">
        <v>61605</v>
      </c>
      <c r="D100" s="61" t="s">
        <v>95</v>
      </c>
      <c r="E100" s="72">
        <v>0</v>
      </c>
      <c r="F100" s="72">
        <v>0</v>
      </c>
    </row>
    <row r="101" spans="1:6">
      <c r="A101" s="15"/>
      <c r="C101" s="4">
        <v>61606</v>
      </c>
      <c r="D101" s="61" t="s">
        <v>96</v>
      </c>
      <c r="E101" s="72">
        <v>0</v>
      </c>
      <c r="F101" s="72">
        <v>0</v>
      </c>
    </row>
    <row r="102" spans="1:6" ht="13.5" thickBot="1">
      <c r="A102" s="15"/>
      <c r="C102" s="4">
        <v>61608</v>
      </c>
      <c r="D102" s="61" t="s">
        <v>97</v>
      </c>
      <c r="E102" s="72">
        <v>0</v>
      </c>
      <c r="F102" s="72">
        <v>0</v>
      </c>
    </row>
    <row r="103" spans="1:6" s="23" customFormat="1" ht="14.25" thickTop="1" thickBot="1">
      <c r="A103" s="12">
        <v>6161</v>
      </c>
      <c r="B103" s="19"/>
      <c r="C103" s="134" t="s">
        <v>98</v>
      </c>
      <c r="D103" s="134"/>
      <c r="E103" s="66">
        <v>0</v>
      </c>
      <c r="F103" s="66">
        <v>0</v>
      </c>
    </row>
    <row r="104" spans="1:6" s="23" customFormat="1" ht="14.25" thickTop="1" thickBot="1">
      <c r="A104" s="12">
        <v>6162</v>
      </c>
      <c r="B104" s="19"/>
      <c r="C104" s="134" t="s">
        <v>99</v>
      </c>
      <c r="D104" s="134"/>
      <c r="E104" s="66">
        <v>0</v>
      </c>
      <c r="F104" s="66">
        <v>0</v>
      </c>
    </row>
    <row r="105" spans="1:6" ht="14.25" thickTop="1" thickBot="1">
      <c r="A105" s="15"/>
      <c r="B105" s="2"/>
      <c r="C105" s="5"/>
      <c r="E105" s="71"/>
      <c r="F105" s="71"/>
    </row>
    <row r="106" spans="1:6" s="23" customFormat="1" ht="14.25" thickTop="1" thickBot="1">
      <c r="A106" s="12">
        <v>6163</v>
      </c>
      <c r="B106" s="19"/>
      <c r="C106" s="134" t="s">
        <v>100</v>
      </c>
      <c r="D106" s="134"/>
      <c r="E106" s="66">
        <f>SUM(E107+E108+E109+E110)</f>
        <v>0</v>
      </c>
      <c r="F106" s="66">
        <f>SUM(F107+F108+F109+F110)</f>
        <v>0</v>
      </c>
    </row>
    <row r="107" spans="1:6" ht="26.25" thickTop="1">
      <c r="A107" s="15"/>
      <c r="C107" s="4">
        <v>61631</v>
      </c>
      <c r="D107" s="57" t="s">
        <v>101</v>
      </c>
      <c r="E107" s="72">
        <v>0</v>
      </c>
      <c r="F107" s="72">
        <v>0</v>
      </c>
    </row>
    <row r="108" spans="1:6">
      <c r="A108" s="15"/>
      <c r="C108" s="4">
        <v>61632</v>
      </c>
      <c r="D108" s="61" t="s">
        <v>102</v>
      </c>
      <c r="E108" s="72">
        <v>0</v>
      </c>
      <c r="F108" s="72">
        <v>0</v>
      </c>
    </row>
    <row r="109" spans="1:6">
      <c r="A109" s="15"/>
      <c r="C109" s="4">
        <v>61633</v>
      </c>
      <c r="D109" s="61" t="s">
        <v>103</v>
      </c>
      <c r="E109" s="72">
        <v>0</v>
      </c>
      <c r="F109" s="72">
        <v>0</v>
      </c>
    </row>
    <row r="110" spans="1:6" ht="13.5" thickBot="1">
      <c r="A110" s="15"/>
      <c r="C110" s="4">
        <v>61635</v>
      </c>
      <c r="D110" s="61" t="s">
        <v>104</v>
      </c>
      <c r="E110" s="75">
        <v>0</v>
      </c>
      <c r="F110" s="75">
        <v>0</v>
      </c>
    </row>
    <row r="111" spans="1:6" ht="14.25" thickTop="1" thickBot="1">
      <c r="A111" s="15"/>
      <c r="C111" s="34"/>
      <c r="D111" s="37"/>
      <c r="E111" s="76"/>
      <c r="F111" s="76"/>
    </row>
    <row r="112" spans="1:6" s="40" customFormat="1" ht="40.5" customHeight="1" thickTop="1" thickBot="1">
      <c r="A112" s="38">
        <v>619</v>
      </c>
      <c r="B112" s="39"/>
      <c r="C112" s="144" t="s">
        <v>105</v>
      </c>
      <c r="D112" s="144"/>
      <c r="E112" s="77">
        <f>SUM(E114+E115+E116+E117+E118+E119+E120+E121)</f>
        <v>0</v>
      </c>
      <c r="F112" s="77">
        <f>SUM(F114+F115+F116+F117+F118+F119+F120+F121)</f>
        <v>0</v>
      </c>
    </row>
    <row r="113" spans="1:8" s="40" customFormat="1" ht="14.25" thickTop="1" thickBot="1">
      <c r="A113" s="38"/>
      <c r="B113" s="39"/>
      <c r="C113" s="41"/>
      <c r="D113" s="41"/>
      <c r="E113" s="78"/>
      <c r="F113" s="78"/>
    </row>
    <row r="114" spans="1:8" s="23" customFormat="1" ht="14.25" thickTop="1" thickBot="1">
      <c r="A114" s="12">
        <v>6190</v>
      </c>
      <c r="B114" s="13"/>
      <c r="C114" s="134" t="s">
        <v>106</v>
      </c>
      <c r="D114" s="134"/>
      <c r="E114" s="79">
        <v>0</v>
      </c>
      <c r="F114" s="79">
        <v>0</v>
      </c>
    </row>
    <row r="115" spans="1:8" s="23" customFormat="1" ht="24" customHeight="1" thickTop="1" thickBot="1">
      <c r="A115" s="12">
        <v>6193</v>
      </c>
      <c r="B115" s="13"/>
      <c r="C115" s="134" t="s">
        <v>107</v>
      </c>
      <c r="D115" s="134"/>
      <c r="E115" s="66">
        <v>0</v>
      </c>
      <c r="F115" s="66">
        <v>0</v>
      </c>
    </row>
    <row r="116" spans="1:8" s="23" customFormat="1" ht="14.25" thickTop="1" thickBot="1">
      <c r="A116" s="12">
        <v>6194</v>
      </c>
      <c r="B116" s="19"/>
      <c r="C116" s="134" t="s">
        <v>108</v>
      </c>
      <c r="D116" s="134"/>
      <c r="E116" s="66">
        <v>0</v>
      </c>
      <c r="F116" s="66">
        <v>0</v>
      </c>
    </row>
    <row r="117" spans="1:8" s="23" customFormat="1" ht="14.25" thickTop="1" thickBot="1">
      <c r="A117" s="12">
        <v>6195</v>
      </c>
      <c r="B117" s="19"/>
      <c r="C117" s="134" t="s">
        <v>109</v>
      </c>
      <c r="D117" s="134"/>
      <c r="E117" s="66">
        <v>0</v>
      </c>
      <c r="F117" s="66">
        <v>0</v>
      </c>
    </row>
    <row r="118" spans="1:8" s="23" customFormat="1" ht="24.75" customHeight="1" thickTop="1" thickBot="1">
      <c r="A118" s="12">
        <v>6196</v>
      </c>
      <c r="B118" s="19"/>
      <c r="C118" s="134" t="s">
        <v>110</v>
      </c>
      <c r="D118" s="134"/>
      <c r="E118" s="66">
        <v>0</v>
      </c>
      <c r="F118" s="66">
        <v>0</v>
      </c>
    </row>
    <row r="119" spans="1:8" s="23" customFormat="1" ht="14.25" thickTop="1" thickBot="1">
      <c r="A119" s="12">
        <v>6197</v>
      </c>
      <c r="B119" s="19"/>
      <c r="C119" s="134" t="s">
        <v>111</v>
      </c>
      <c r="D119" s="134"/>
      <c r="E119" s="66">
        <v>0</v>
      </c>
      <c r="F119" s="66">
        <v>0</v>
      </c>
    </row>
    <row r="120" spans="1:8" s="23" customFormat="1" ht="14.25" thickTop="1" thickBot="1">
      <c r="A120" s="12">
        <v>6198</v>
      </c>
      <c r="B120" s="19"/>
      <c r="C120" s="134" t="s">
        <v>112</v>
      </c>
      <c r="D120" s="134"/>
      <c r="E120" s="66">
        <v>0</v>
      </c>
      <c r="F120" s="66">
        <v>0</v>
      </c>
    </row>
    <row r="121" spans="1:8" s="23" customFormat="1" ht="14.25" thickTop="1" thickBot="1">
      <c r="A121" s="12">
        <v>6199</v>
      </c>
      <c r="B121" s="19"/>
      <c r="C121" s="134" t="s">
        <v>113</v>
      </c>
      <c r="D121" s="134"/>
      <c r="E121" s="66">
        <f>SUM(E122+E123+E124+E125+E126)</f>
        <v>0</v>
      </c>
      <c r="F121" s="66">
        <f>SUM(F122+F123+F124+F125+F126)</f>
        <v>0</v>
      </c>
    </row>
    <row r="122" spans="1:8" ht="13.5" thickTop="1">
      <c r="A122" s="15"/>
      <c r="B122" s="2"/>
      <c r="C122" s="16" t="s">
        <v>114</v>
      </c>
      <c r="D122" s="55" t="s">
        <v>115</v>
      </c>
      <c r="E122" s="69">
        <v>0</v>
      </c>
      <c r="F122" s="69">
        <v>0</v>
      </c>
    </row>
    <row r="123" spans="1:8">
      <c r="A123" s="15"/>
      <c r="B123" s="2"/>
      <c r="C123" s="16" t="s">
        <v>116</v>
      </c>
      <c r="D123" s="55" t="s">
        <v>117</v>
      </c>
      <c r="E123" s="72">
        <v>0</v>
      </c>
      <c r="F123" s="72">
        <v>0</v>
      </c>
    </row>
    <row r="124" spans="1:8">
      <c r="A124" s="15"/>
      <c r="C124" s="16" t="s">
        <v>118</v>
      </c>
      <c r="D124" s="55" t="s">
        <v>119</v>
      </c>
      <c r="E124" s="69">
        <v>0</v>
      </c>
      <c r="F124" s="69">
        <v>0</v>
      </c>
    </row>
    <row r="125" spans="1:8">
      <c r="A125" s="15"/>
      <c r="B125" s="2"/>
      <c r="C125" s="16" t="s">
        <v>120</v>
      </c>
      <c r="D125" s="55" t="s">
        <v>121</v>
      </c>
      <c r="E125" s="68">
        <v>0</v>
      </c>
      <c r="F125" s="68">
        <v>0</v>
      </c>
    </row>
    <row r="126" spans="1:8">
      <c r="A126" s="15"/>
      <c r="C126" s="16" t="s">
        <v>122</v>
      </c>
      <c r="D126" s="55" t="s">
        <v>123</v>
      </c>
      <c r="E126" s="68">
        <v>0</v>
      </c>
      <c r="F126" s="68">
        <v>0</v>
      </c>
    </row>
    <row r="127" spans="1:8" s="17" customFormat="1" ht="13.5" thickBot="1">
      <c r="A127" s="29"/>
      <c r="B127" s="32"/>
      <c r="C127" s="42"/>
      <c r="D127" s="31"/>
      <c r="E127" s="80"/>
      <c r="F127" s="80"/>
      <c r="H127" s="1"/>
    </row>
    <row r="128" spans="1:8" s="40" customFormat="1" ht="24.75" customHeight="1" thickTop="1" thickBot="1">
      <c r="A128" s="38">
        <v>62</v>
      </c>
      <c r="B128" s="39"/>
      <c r="C128" s="142" t="s">
        <v>124</v>
      </c>
      <c r="D128" s="142"/>
      <c r="E128" s="77">
        <f t="shared" ref="E128:F128" si="8">SUM(E130+E140+E197)</f>
        <v>0</v>
      </c>
      <c r="F128" s="77">
        <f t="shared" si="8"/>
        <v>0</v>
      </c>
    </row>
    <row r="129" spans="1:6" s="40" customFormat="1" ht="14.25" thickTop="1" thickBot="1">
      <c r="A129" s="38"/>
      <c r="B129" s="39"/>
      <c r="C129" s="43"/>
      <c r="D129" s="43"/>
      <c r="E129" s="81"/>
      <c r="F129" s="81"/>
    </row>
    <row r="130" spans="1:6" s="23" customFormat="1" ht="12.75" customHeight="1" thickTop="1" thickBot="1">
      <c r="A130" s="12">
        <v>6201</v>
      </c>
      <c r="B130" s="19"/>
      <c r="C130" s="141" t="s">
        <v>125</v>
      </c>
      <c r="D130" s="141"/>
      <c r="E130" s="66">
        <f t="shared" ref="E130:F130" si="9">SUM(E131+E132+E133+E134+E135)</f>
        <v>0</v>
      </c>
      <c r="F130" s="66">
        <f t="shared" si="9"/>
        <v>0</v>
      </c>
    </row>
    <row r="131" spans="1:6" ht="26.25" thickTop="1">
      <c r="A131" s="15"/>
      <c r="C131" s="44" t="s">
        <v>126</v>
      </c>
      <c r="D131" s="62" t="s">
        <v>127</v>
      </c>
      <c r="E131" s="72">
        <v>0</v>
      </c>
      <c r="F131" s="72">
        <v>0</v>
      </c>
    </row>
    <row r="132" spans="1:6" ht="25.5">
      <c r="A132" s="15"/>
      <c r="C132" s="16" t="s">
        <v>128</v>
      </c>
      <c r="D132" s="56" t="s">
        <v>129</v>
      </c>
      <c r="E132" s="72">
        <v>0</v>
      </c>
      <c r="F132" s="72">
        <v>0</v>
      </c>
    </row>
    <row r="133" spans="1:6" ht="25.5">
      <c r="A133" s="15"/>
      <c r="C133" s="16" t="s">
        <v>130</v>
      </c>
      <c r="D133" s="56" t="s">
        <v>131</v>
      </c>
      <c r="E133" s="72">
        <v>0</v>
      </c>
      <c r="F133" s="72">
        <v>0</v>
      </c>
    </row>
    <row r="134" spans="1:6" ht="25.5">
      <c r="A134" s="15"/>
      <c r="C134" s="16" t="s">
        <v>132</v>
      </c>
      <c r="D134" s="56" t="s">
        <v>133</v>
      </c>
      <c r="E134" s="72">
        <v>0</v>
      </c>
      <c r="F134" s="72">
        <v>0</v>
      </c>
    </row>
    <row r="135" spans="1:6">
      <c r="A135" s="15"/>
      <c r="C135" s="16" t="s">
        <v>134</v>
      </c>
      <c r="D135" s="56" t="s">
        <v>135</v>
      </c>
      <c r="E135" s="72">
        <f t="shared" ref="E135:F135" si="10">SUM(E136+E137+E138)</f>
        <v>0</v>
      </c>
      <c r="F135" s="72">
        <f t="shared" si="10"/>
        <v>0</v>
      </c>
    </row>
    <row r="136" spans="1:6" ht="25.5">
      <c r="A136" s="15"/>
      <c r="C136" s="16" t="s">
        <v>136</v>
      </c>
      <c r="D136" s="56" t="s">
        <v>137</v>
      </c>
      <c r="E136" s="72">
        <v>0</v>
      </c>
      <c r="F136" s="72">
        <v>0</v>
      </c>
    </row>
    <row r="137" spans="1:6" ht="25.5">
      <c r="A137" s="15"/>
      <c r="C137" s="16" t="s">
        <v>138</v>
      </c>
      <c r="D137" s="56" t="s">
        <v>139</v>
      </c>
      <c r="E137" s="72">
        <v>0</v>
      </c>
      <c r="F137" s="72">
        <v>0</v>
      </c>
    </row>
    <row r="138" spans="1:6" ht="25.5">
      <c r="A138" s="15"/>
      <c r="C138" s="16" t="s">
        <v>140</v>
      </c>
      <c r="D138" s="56" t="s">
        <v>141</v>
      </c>
      <c r="E138" s="72">
        <v>0</v>
      </c>
      <c r="F138" s="72">
        <v>0</v>
      </c>
    </row>
    <row r="139" spans="1:6" ht="13.5" thickBot="1">
      <c r="A139" s="15"/>
      <c r="E139" s="75"/>
      <c r="F139" s="75"/>
    </row>
    <row r="140" spans="1:6" s="14" customFormat="1" ht="28.9" customHeight="1" thickTop="1" thickBot="1">
      <c r="A140" s="12">
        <v>6202</v>
      </c>
      <c r="B140" s="13"/>
      <c r="C140" s="134" t="s">
        <v>142</v>
      </c>
      <c r="D140" s="134"/>
      <c r="E140" s="66">
        <f t="shared" ref="E140:F140" si="11">SUM(E141+E142+E143+E144+E145+E193+E194+E195)</f>
        <v>0</v>
      </c>
      <c r="F140" s="66">
        <f t="shared" si="11"/>
        <v>0</v>
      </c>
    </row>
    <row r="141" spans="1:6" ht="26.25" thickTop="1">
      <c r="A141" s="15"/>
      <c r="C141" s="4">
        <v>62020</v>
      </c>
      <c r="D141" s="57" t="s">
        <v>143</v>
      </c>
      <c r="E141" s="82">
        <v>0</v>
      </c>
      <c r="F141" s="82">
        <v>0</v>
      </c>
    </row>
    <row r="142" spans="1:6" ht="25.5">
      <c r="A142" s="15"/>
      <c r="C142" s="4">
        <v>62021</v>
      </c>
      <c r="D142" s="57" t="s">
        <v>144</v>
      </c>
      <c r="E142" s="83">
        <v>0</v>
      </c>
      <c r="F142" s="83">
        <v>0</v>
      </c>
    </row>
    <row r="143" spans="1:6" ht="25.5">
      <c r="A143" s="15"/>
      <c r="C143" s="4">
        <v>62022</v>
      </c>
      <c r="D143" s="57" t="s">
        <v>145</v>
      </c>
      <c r="E143" s="83">
        <v>0</v>
      </c>
      <c r="F143" s="83">
        <v>0</v>
      </c>
    </row>
    <row r="144" spans="1:6" ht="38.25">
      <c r="A144" s="15"/>
      <c r="C144" s="4">
        <v>62023</v>
      </c>
      <c r="D144" s="57" t="s">
        <v>146</v>
      </c>
      <c r="E144" s="84">
        <v>0</v>
      </c>
      <c r="F144" s="84">
        <v>0</v>
      </c>
    </row>
    <row r="145" spans="1:6">
      <c r="A145" s="15"/>
      <c r="C145" s="4">
        <v>62024</v>
      </c>
      <c r="D145" s="63" t="s">
        <v>135</v>
      </c>
      <c r="E145" s="85">
        <f>SUM(E147+E149+E150+E152+E154+E156+E158+E160+E162+E164+E166+E168+E170+E172+E174+E176+E178+E180+E182+E184+E186+E188+E190+E192)</f>
        <v>0</v>
      </c>
      <c r="F145" s="85">
        <f>SUM(F147+F149+F150+F152+F154+F156+F158+F160+F162+F164+F166+F168+F170+F172+F174+F176+F178+F180+F182+F184+F186+F188+F190+F192)</f>
        <v>0</v>
      </c>
    </row>
    <row r="146" spans="1:6">
      <c r="A146" s="45"/>
      <c r="B146" s="1"/>
      <c r="C146" s="16" t="s">
        <v>147</v>
      </c>
      <c r="D146" s="60" t="s">
        <v>148</v>
      </c>
      <c r="E146" s="72"/>
      <c r="F146" s="72"/>
    </row>
    <row r="147" spans="1:6" ht="25.5">
      <c r="A147" s="45"/>
      <c r="B147" s="1"/>
      <c r="C147" s="16"/>
      <c r="D147" s="60" t="s">
        <v>149</v>
      </c>
      <c r="E147" s="70">
        <v>0</v>
      </c>
      <c r="F147" s="70">
        <v>0</v>
      </c>
    </row>
    <row r="148" spans="1:6">
      <c r="A148" s="45"/>
      <c r="B148" s="1"/>
      <c r="C148" s="16" t="s">
        <v>150</v>
      </c>
      <c r="D148" s="60" t="s">
        <v>151</v>
      </c>
      <c r="E148" s="70"/>
      <c r="F148" s="70"/>
    </row>
    <row r="149" spans="1:6" ht="25.5">
      <c r="A149" s="45"/>
      <c r="B149" s="1"/>
      <c r="C149" s="16"/>
      <c r="D149" s="60" t="s">
        <v>152</v>
      </c>
      <c r="E149" s="70">
        <v>0</v>
      </c>
      <c r="F149" s="70">
        <v>0</v>
      </c>
    </row>
    <row r="150" spans="1:6" ht="25.5">
      <c r="A150" s="45"/>
      <c r="B150" s="1"/>
      <c r="C150" s="16" t="s">
        <v>153</v>
      </c>
      <c r="D150" s="60" t="s">
        <v>154</v>
      </c>
      <c r="E150" s="70">
        <v>0</v>
      </c>
      <c r="F150" s="70">
        <v>0</v>
      </c>
    </row>
    <row r="151" spans="1:6">
      <c r="A151" s="45"/>
      <c r="B151" s="1"/>
      <c r="C151" s="16" t="s">
        <v>155</v>
      </c>
      <c r="D151" s="56" t="s">
        <v>156</v>
      </c>
      <c r="E151" s="70"/>
      <c r="F151" s="70"/>
    </row>
    <row r="152" spans="1:6" ht="25.5">
      <c r="A152" s="45"/>
      <c r="B152" s="1"/>
      <c r="C152" s="16"/>
      <c r="D152" s="60" t="s">
        <v>157</v>
      </c>
      <c r="E152" s="70">
        <v>0</v>
      </c>
      <c r="F152" s="70">
        <v>0</v>
      </c>
    </row>
    <row r="153" spans="1:6">
      <c r="A153" s="45"/>
      <c r="B153" s="1"/>
      <c r="C153" s="16" t="s">
        <v>158</v>
      </c>
      <c r="D153" s="56" t="s">
        <v>159</v>
      </c>
      <c r="E153" s="70"/>
      <c r="F153" s="70"/>
    </row>
    <row r="154" spans="1:6" ht="25.5">
      <c r="A154" s="45"/>
      <c r="B154" s="1"/>
      <c r="C154" s="16"/>
      <c r="D154" s="60" t="s">
        <v>160</v>
      </c>
      <c r="E154" s="70">
        <v>0</v>
      </c>
      <c r="F154" s="70">
        <v>0</v>
      </c>
    </row>
    <row r="155" spans="1:6">
      <c r="A155" s="45"/>
      <c r="B155" s="1"/>
      <c r="C155" s="16" t="s">
        <v>161</v>
      </c>
      <c r="D155" s="56" t="s">
        <v>162</v>
      </c>
      <c r="E155" s="70"/>
      <c r="F155" s="70"/>
    </row>
    <row r="156" spans="1:6" ht="25.5">
      <c r="A156" s="45"/>
      <c r="B156" s="1"/>
      <c r="C156" s="16"/>
      <c r="D156" s="60" t="s">
        <v>163</v>
      </c>
      <c r="E156" s="70">
        <v>0</v>
      </c>
      <c r="F156" s="70">
        <v>0</v>
      </c>
    </row>
    <row r="157" spans="1:6">
      <c r="A157" s="45"/>
      <c r="B157" s="1"/>
      <c r="C157" s="16" t="s">
        <v>164</v>
      </c>
      <c r="D157" s="56" t="s">
        <v>165</v>
      </c>
      <c r="E157" s="70"/>
      <c r="F157" s="70"/>
    </row>
    <row r="158" spans="1:6" ht="25.5">
      <c r="A158" s="45"/>
      <c r="B158" s="1"/>
      <c r="C158" s="16"/>
      <c r="D158" s="60" t="s">
        <v>166</v>
      </c>
      <c r="E158" s="70">
        <v>0</v>
      </c>
      <c r="F158" s="70">
        <v>0</v>
      </c>
    </row>
    <row r="159" spans="1:6">
      <c r="A159" s="45"/>
      <c r="B159" s="1"/>
      <c r="C159" s="16" t="s">
        <v>167</v>
      </c>
      <c r="D159" s="56" t="s">
        <v>168</v>
      </c>
      <c r="E159" s="70"/>
      <c r="F159" s="70"/>
    </row>
    <row r="160" spans="1:6" ht="25.5">
      <c r="A160" s="45"/>
      <c r="B160" s="1"/>
      <c r="C160" s="16"/>
      <c r="D160" s="60" t="s">
        <v>169</v>
      </c>
      <c r="E160" s="70">
        <v>0</v>
      </c>
      <c r="F160" s="70">
        <v>0</v>
      </c>
    </row>
    <row r="161" spans="1:6">
      <c r="A161" s="45"/>
      <c r="B161" s="1"/>
      <c r="C161" s="16" t="s">
        <v>170</v>
      </c>
      <c r="D161" s="56" t="s">
        <v>171</v>
      </c>
      <c r="E161" s="70"/>
      <c r="F161" s="70"/>
    </row>
    <row r="162" spans="1:6" ht="25.5">
      <c r="A162" s="45"/>
      <c r="B162" s="1"/>
      <c r="C162" s="16"/>
      <c r="D162" s="60" t="s">
        <v>172</v>
      </c>
      <c r="E162" s="70">
        <v>0</v>
      </c>
      <c r="F162" s="70">
        <v>0</v>
      </c>
    </row>
    <row r="163" spans="1:6">
      <c r="A163" s="45"/>
      <c r="B163" s="1"/>
      <c r="C163" s="16" t="s">
        <v>173</v>
      </c>
      <c r="D163" s="56" t="s">
        <v>174</v>
      </c>
      <c r="E163" s="70"/>
      <c r="F163" s="70"/>
    </row>
    <row r="164" spans="1:6" ht="25.5">
      <c r="A164" s="45"/>
      <c r="B164" s="1"/>
      <c r="C164" s="16"/>
      <c r="D164" s="60" t="s">
        <v>175</v>
      </c>
      <c r="E164" s="70">
        <v>0</v>
      </c>
      <c r="F164" s="70">
        <v>0</v>
      </c>
    </row>
    <row r="165" spans="1:6">
      <c r="A165" s="45"/>
      <c r="B165" s="1"/>
      <c r="C165" s="16" t="s">
        <v>176</v>
      </c>
      <c r="D165" s="56" t="s">
        <v>177</v>
      </c>
      <c r="E165" s="70"/>
      <c r="F165" s="70"/>
    </row>
    <row r="166" spans="1:6" ht="17.25" customHeight="1">
      <c r="A166" s="45"/>
      <c r="B166" s="1"/>
      <c r="C166" s="16"/>
      <c r="D166" s="60" t="s">
        <v>178</v>
      </c>
      <c r="E166" s="70">
        <v>0</v>
      </c>
      <c r="F166" s="70">
        <v>0</v>
      </c>
    </row>
    <row r="167" spans="1:6">
      <c r="A167" s="45"/>
      <c r="B167" s="1"/>
      <c r="C167" s="16" t="s">
        <v>179</v>
      </c>
      <c r="D167" s="56" t="s">
        <v>180</v>
      </c>
      <c r="E167" s="70"/>
      <c r="F167" s="70"/>
    </row>
    <row r="168" spans="1:6" ht="25.5">
      <c r="A168" s="45"/>
      <c r="B168" s="1"/>
      <c r="C168" s="16"/>
      <c r="D168" s="60" t="s">
        <v>181</v>
      </c>
      <c r="E168" s="70">
        <v>0</v>
      </c>
      <c r="F168" s="70">
        <v>0</v>
      </c>
    </row>
    <row r="169" spans="1:6">
      <c r="A169" s="45"/>
      <c r="B169" s="1"/>
      <c r="C169" s="16" t="s">
        <v>182</v>
      </c>
      <c r="D169" s="56" t="s">
        <v>183</v>
      </c>
      <c r="E169" s="70"/>
      <c r="F169" s="70"/>
    </row>
    <row r="170" spans="1:6" ht="25.5">
      <c r="A170" s="45"/>
      <c r="B170" s="1"/>
      <c r="C170" s="16"/>
      <c r="D170" s="60" t="s">
        <v>184</v>
      </c>
      <c r="E170" s="70">
        <v>0</v>
      </c>
      <c r="F170" s="70">
        <v>0</v>
      </c>
    </row>
    <row r="171" spans="1:6">
      <c r="A171" s="45"/>
      <c r="B171" s="1"/>
      <c r="C171" s="16" t="s">
        <v>185</v>
      </c>
      <c r="D171" s="56" t="s">
        <v>186</v>
      </c>
      <c r="E171" s="70"/>
      <c r="F171" s="70"/>
    </row>
    <row r="172" spans="1:6" ht="25.5">
      <c r="A172" s="45"/>
      <c r="B172" s="1"/>
      <c r="C172" s="16"/>
      <c r="D172" s="60" t="s">
        <v>187</v>
      </c>
      <c r="E172" s="70">
        <v>0</v>
      </c>
      <c r="F172" s="70">
        <v>0</v>
      </c>
    </row>
    <row r="173" spans="1:6">
      <c r="A173" s="45"/>
      <c r="B173" s="1"/>
      <c r="C173" s="16" t="s">
        <v>188</v>
      </c>
      <c r="D173" s="56" t="s">
        <v>189</v>
      </c>
      <c r="E173" s="70"/>
      <c r="F173" s="70"/>
    </row>
    <row r="174" spans="1:6" ht="19.5" customHeight="1">
      <c r="A174" s="45"/>
      <c r="B174" s="1"/>
      <c r="C174" s="16"/>
      <c r="D174" s="60" t="s">
        <v>190</v>
      </c>
      <c r="E174" s="70">
        <v>0</v>
      </c>
      <c r="F174" s="70">
        <v>0</v>
      </c>
    </row>
    <row r="175" spans="1:6">
      <c r="A175" s="45"/>
      <c r="B175" s="1"/>
      <c r="C175" s="16" t="s">
        <v>191</v>
      </c>
      <c r="D175" s="56" t="s">
        <v>192</v>
      </c>
      <c r="E175" s="70"/>
      <c r="F175" s="70"/>
    </row>
    <row r="176" spans="1:6" ht="25.5">
      <c r="A176" s="45"/>
      <c r="B176" s="1"/>
      <c r="C176" s="16"/>
      <c r="D176" s="60" t="s">
        <v>193</v>
      </c>
      <c r="E176" s="70">
        <v>0</v>
      </c>
      <c r="F176" s="70">
        <v>0</v>
      </c>
    </row>
    <row r="177" spans="1:6">
      <c r="A177" s="45"/>
      <c r="B177" s="1"/>
      <c r="C177" s="16" t="s">
        <v>194</v>
      </c>
      <c r="D177" s="56" t="s">
        <v>195</v>
      </c>
      <c r="E177" s="70"/>
      <c r="F177" s="70"/>
    </row>
    <row r="178" spans="1:6" ht="19.5" customHeight="1">
      <c r="A178" s="45"/>
      <c r="B178" s="1"/>
      <c r="C178" s="16"/>
      <c r="D178" s="60" t="s">
        <v>196</v>
      </c>
      <c r="E178" s="70">
        <v>0</v>
      </c>
      <c r="F178" s="70">
        <v>0</v>
      </c>
    </row>
    <row r="179" spans="1:6">
      <c r="A179" s="45"/>
      <c r="B179" s="1"/>
      <c r="C179" s="16" t="s">
        <v>197</v>
      </c>
      <c r="D179" s="56" t="s">
        <v>198</v>
      </c>
      <c r="E179" s="70"/>
      <c r="F179" s="70"/>
    </row>
    <row r="180" spans="1:6" ht="20.25" customHeight="1">
      <c r="A180" s="45"/>
      <c r="B180" s="1"/>
      <c r="C180" s="16"/>
      <c r="D180" s="60" t="s">
        <v>199</v>
      </c>
      <c r="E180" s="70">
        <v>0</v>
      </c>
      <c r="F180" s="70">
        <v>0</v>
      </c>
    </row>
    <row r="181" spans="1:6">
      <c r="A181" s="45"/>
      <c r="B181" s="1"/>
      <c r="C181" s="16" t="s">
        <v>200</v>
      </c>
      <c r="D181" s="56" t="s">
        <v>201</v>
      </c>
      <c r="E181" s="70"/>
      <c r="F181" s="70"/>
    </row>
    <row r="182" spans="1:6" ht="25.5">
      <c r="A182" s="45"/>
      <c r="B182" s="1"/>
      <c r="C182" s="16"/>
      <c r="D182" s="60" t="s">
        <v>202</v>
      </c>
      <c r="E182" s="70">
        <v>0</v>
      </c>
      <c r="F182" s="70">
        <v>0</v>
      </c>
    </row>
    <row r="183" spans="1:6">
      <c r="A183" s="45"/>
      <c r="B183" s="1"/>
      <c r="C183" s="16" t="s">
        <v>203</v>
      </c>
      <c r="D183" s="56" t="s">
        <v>204</v>
      </c>
      <c r="E183" s="70"/>
      <c r="F183" s="70"/>
    </row>
    <row r="184" spans="1:6" ht="25.5">
      <c r="A184" s="45"/>
      <c r="B184" s="1"/>
      <c r="C184" s="16"/>
      <c r="D184" s="60" t="s">
        <v>205</v>
      </c>
      <c r="E184" s="70">
        <v>0</v>
      </c>
      <c r="F184" s="70">
        <v>0</v>
      </c>
    </row>
    <row r="185" spans="1:6">
      <c r="A185" s="45"/>
      <c r="B185" s="1"/>
      <c r="C185" s="16" t="s">
        <v>206</v>
      </c>
      <c r="D185" s="56" t="s">
        <v>207</v>
      </c>
      <c r="E185" s="70"/>
      <c r="F185" s="70"/>
    </row>
    <row r="186" spans="1:6" ht="25.5">
      <c r="A186" s="45"/>
      <c r="B186" s="1"/>
      <c r="C186" s="16"/>
      <c r="D186" s="60" t="s">
        <v>208</v>
      </c>
      <c r="E186" s="70">
        <v>0</v>
      </c>
      <c r="F186" s="70">
        <v>0</v>
      </c>
    </row>
    <row r="187" spans="1:6">
      <c r="A187" s="45"/>
      <c r="B187" s="1"/>
      <c r="C187" s="16" t="s">
        <v>209</v>
      </c>
      <c r="D187" s="56" t="s">
        <v>210</v>
      </c>
      <c r="E187" s="70"/>
      <c r="F187" s="70"/>
    </row>
    <row r="188" spans="1:6" ht="18.75" customHeight="1">
      <c r="A188" s="15"/>
      <c r="C188" s="16"/>
      <c r="D188" s="60" t="s">
        <v>211</v>
      </c>
      <c r="E188" s="70">
        <v>0</v>
      </c>
      <c r="F188" s="70">
        <v>0</v>
      </c>
    </row>
    <row r="189" spans="1:6">
      <c r="A189" s="15"/>
      <c r="C189" s="16" t="s">
        <v>212</v>
      </c>
      <c r="D189" s="56" t="s">
        <v>213</v>
      </c>
      <c r="E189" s="70"/>
      <c r="F189" s="70"/>
    </row>
    <row r="190" spans="1:6" ht="25.5">
      <c r="A190" s="15"/>
      <c r="C190" s="16"/>
      <c r="D190" s="60" t="s">
        <v>214</v>
      </c>
      <c r="E190" s="70">
        <v>0</v>
      </c>
      <c r="F190" s="70">
        <v>0</v>
      </c>
    </row>
    <row r="191" spans="1:6">
      <c r="A191" s="15"/>
      <c r="C191" s="16" t="s">
        <v>215</v>
      </c>
      <c r="D191" s="56" t="s">
        <v>123</v>
      </c>
      <c r="E191" s="70"/>
      <c r="F191" s="70"/>
    </row>
    <row r="192" spans="1:6">
      <c r="A192" s="15"/>
      <c r="C192" s="16"/>
      <c r="D192" s="56" t="s">
        <v>216</v>
      </c>
      <c r="E192" s="70">
        <v>0</v>
      </c>
      <c r="F192" s="70">
        <v>0</v>
      </c>
    </row>
    <row r="193" spans="1:6" ht="25.5">
      <c r="A193" s="15"/>
      <c r="C193" s="4">
        <v>62025</v>
      </c>
      <c r="D193" s="57" t="s">
        <v>217</v>
      </c>
      <c r="E193" s="83">
        <v>0</v>
      </c>
      <c r="F193" s="83">
        <v>0</v>
      </c>
    </row>
    <row r="194" spans="1:6" ht="25.5">
      <c r="A194" s="15"/>
      <c r="C194" s="4">
        <v>62026</v>
      </c>
      <c r="D194" s="57" t="s">
        <v>218</v>
      </c>
      <c r="E194" s="83">
        <v>0</v>
      </c>
      <c r="F194" s="83">
        <v>0</v>
      </c>
    </row>
    <row r="195" spans="1:6" ht="38.25">
      <c r="A195" s="15"/>
      <c r="C195" s="4">
        <v>62027</v>
      </c>
      <c r="D195" s="57" t="s">
        <v>219</v>
      </c>
      <c r="E195" s="83">
        <v>0</v>
      </c>
      <c r="F195" s="83">
        <v>0</v>
      </c>
    </row>
    <row r="196" spans="1:6" ht="13.5" thickBot="1">
      <c r="A196" s="15"/>
      <c r="E196" s="75"/>
      <c r="F196" s="75"/>
    </row>
    <row r="197" spans="1:6" s="14" customFormat="1" ht="14.25" thickTop="1" thickBot="1">
      <c r="A197" s="12">
        <v>6203</v>
      </c>
      <c r="B197" s="19"/>
      <c r="C197" s="134" t="s">
        <v>220</v>
      </c>
      <c r="D197" s="134"/>
      <c r="E197" s="66">
        <f t="shared" ref="E197:F197" si="12">SUM(E198+E199+E200+E201+E202+E203+E204+E205+E206+E207)</f>
        <v>0</v>
      </c>
      <c r="F197" s="66">
        <f t="shared" si="12"/>
        <v>0</v>
      </c>
    </row>
    <row r="198" spans="1:6" ht="26.25" thickTop="1">
      <c r="A198" s="15"/>
      <c r="C198" s="16" t="s">
        <v>221</v>
      </c>
      <c r="D198" s="56" t="s">
        <v>222</v>
      </c>
      <c r="E198" s="72">
        <v>0</v>
      </c>
      <c r="F198" s="72">
        <v>0</v>
      </c>
    </row>
    <row r="199" spans="1:6" ht="25.5">
      <c r="A199" s="15"/>
      <c r="C199" s="16" t="s">
        <v>223</v>
      </c>
      <c r="D199" s="56" t="s">
        <v>224</v>
      </c>
      <c r="E199" s="70">
        <v>0</v>
      </c>
      <c r="F199" s="70">
        <v>0</v>
      </c>
    </row>
    <row r="200" spans="1:6" ht="25.5">
      <c r="A200" s="15"/>
      <c r="C200" s="16" t="s">
        <v>225</v>
      </c>
      <c r="D200" s="56" t="s">
        <v>226</v>
      </c>
      <c r="E200" s="70">
        <v>0</v>
      </c>
      <c r="F200" s="70">
        <v>0</v>
      </c>
    </row>
    <row r="201" spans="1:6" ht="25.5">
      <c r="A201" s="15"/>
      <c r="C201" s="16" t="s">
        <v>227</v>
      </c>
      <c r="D201" s="56" t="s">
        <v>228</v>
      </c>
      <c r="E201" s="70">
        <v>0</v>
      </c>
      <c r="F201" s="70">
        <v>0</v>
      </c>
    </row>
    <row r="202" spans="1:6" ht="25.5">
      <c r="A202" s="15"/>
      <c r="C202" s="16" t="s">
        <v>229</v>
      </c>
      <c r="D202" s="56" t="s">
        <v>230</v>
      </c>
      <c r="E202" s="70">
        <v>0</v>
      </c>
      <c r="F202" s="70">
        <v>0</v>
      </c>
    </row>
    <row r="203" spans="1:6" ht="25.5">
      <c r="A203" s="15"/>
      <c r="C203" s="16" t="s">
        <v>231</v>
      </c>
      <c r="D203" s="56" t="s">
        <v>232</v>
      </c>
      <c r="E203" s="70">
        <v>0</v>
      </c>
      <c r="F203" s="70">
        <v>0</v>
      </c>
    </row>
    <row r="204" spans="1:6" ht="25.5">
      <c r="A204" s="15"/>
      <c r="C204" s="16" t="s">
        <v>233</v>
      </c>
      <c r="D204" s="56" t="s">
        <v>234</v>
      </c>
      <c r="E204" s="70">
        <v>0</v>
      </c>
      <c r="F204" s="70">
        <v>0</v>
      </c>
    </row>
    <row r="205" spans="1:6" ht="25.5">
      <c r="A205" s="15"/>
      <c r="C205" s="16" t="s">
        <v>235</v>
      </c>
      <c r="D205" s="56" t="s">
        <v>236</v>
      </c>
      <c r="E205" s="70">
        <v>0</v>
      </c>
      <c r="F205" s="70">
        <v>0</v>
      </c>
    </row>
    <row r="206" spans="1:6" ht="25.5">
      <c r="A206" s="15"/>
      <c r="C206" s="16" t="s">
        <v>237</v>
      </c>
      <c r="D206" s="56" t="s">
        <v>238</v>
      </c>
      <c r="E206" s="70">
        <v>0</v>
      </c>
      <c r="F206" s="70">
        <v>0</v>
      </c>
    </row>
    <row r="207" spans="1:6" ht="25.5">
      <c r="A207" s="15"/>
      <c r="C207" s="16" t="s">
        <v>239</v>
      </c>
      <c r="D207" s="56" t="s">
        <v>240</v>
      </c>
      <c r="E207" s="70">
        <v>0</v>
      </c>
      <c r="F207" s="70">
        <v>0</v>
      </c>
    </row>
    <row r="208" spans="1:6">
      <c r="A208" s="15"/>
      <c r="E208" s="69"/>
      <c r="F208" s="69"/>
    </row>
    <row r="209" spans="1:8" s="40" customFormat="1" ht="13.5" thickBot="1">
      <c r="A209" s="38">
        <v>64</v>
      </c>
      <c r="B209" s="39"/>
      <c r="C209" s="143" t="s">
        <v>241</v>
      </c>
      <c r="D209" s="143"/>
      <c r="E209" s="86">
        <f t="shared" ref="E209:F209" si="13">E210</f>
        <v>0</v>
      </c>
      <c r="F209" s="86">
        <f t="shared" si="13"/>
        <v>0</v>
      </c>
    </row>
    <row r="210" spans="1:8" ht="14.25" thickTop="1" thickBot="1">
      <c r="A210" s="38">
        <v>640</v>
      </c>
      <c r="B210" s="40"/>
      <c r="C210" s="143" t="s">
        <v>242</v>
      </c>
      <c r="D210" s="143"/>
      <c r="E210" s="87">
        <v>0</v>
      </c>
      <c r="F210" s="87">
        <v>0</v>
      </c>
    </row>
    <row r="211" spans="1:8" ht="14.25" thickTop="1" thickBot="1">
      <c r="A211" s="38">
        <v>65</v>
      </c>
      <c r="B211" s="39"/>
      <c r="C211" s="143" t="s">
        <v>243</v>
      </c>
      <c r="D211" s="143"/>
      <c r="E211" s="88">
        <f t="shared" ref="E211:F211" si="14">E212</f>
        <v>0</v>
      </c>
      <c r="F211" s="88">
        <f t="shared" si="14"/>
        <v>0</v>
      </c>
    </row>
    <row r="212" spans="1:8" ht="14.25" thickTop="1" thickBot="1">
      <c r="A212" s="15"/>
      <c r="C212" s="4">
        <v>6500</v>
      </c>
      <c r="D212" s="57" t="s">
        <v>244</v>
      </c>
      <c r="E212" s="87">
        <v>0</v>
      </c>
      <c r="F212" s="87">
        <v>0</v>
      </c>
    </row>
    <row r="213" spans="1:8" ht="14.25" thickTop="1" thickBot="1">
      <c r="A213" s="15"/>
      <c r="E213" s="68"/>
      <c r="F213" s="68"/>
    </row>
    <row r="214" spans="1:8" ht="16.5" customHeight="1" thickTop="1" thickBot="1">
      <c r="A214" s="46"/>
      <c r="B214" s="47"/>
      <c r="C214" s="135" t="s">
        <v>245</v>
      </c>
      <c r="D214" s="135"/>
      <c r="E214" s="97">
        <f t="shared" ref="E214:F214" si="15">SUM(E9+E24+E39+E40+E42+E46+E50+E51+E52+E53+E56+E57+E58+E59+E60+E61+E62+E63+E64+E65+E66+E67+E68+E69+E70+E73+E74+E77+E78+E79+E80+E82+E84+E86+E92+E94+E103+E104+E106+E112+E128+E209+E211)</f>
        <v>0</v>
      </c>
      <c r="F214" s="97">
        <f t="shared" si="15"/>
        <v>0</v>
      </c>
      <c r="G214" s="97">
        <f>E214+F214</f>
        <v>0</v>
      </c>
    </row>
    <row r="215" spans="1:8" ht="16.5" customHeight="1" thickTop="1" thickBot="1">
      <c r="A215" s="48"/>
      <c r="B215" s="49"/>
      <c r="C215" s="50"/>
      <c r="D215" s="50"/>
      <c r="E215" s="64"/>
      <c r="F215" s="103"/>
    </row>
    <row r="216" spans="1:8" ht="16.5" customHeight="1" thickTop="1" thickBot="1">
      <c r="A216" s="122" t="s">
        <v>246</v>
      </c>
      <c r="B216" s="123"/>
      <c r="C216" s="123"/>
      <c r="D216" s="123"/>
      <c r="E216" s="123"/>
      <c r="F216" s="124"/>
      <c r="G216" s="7"/>
      <c r="H216" s="7"/>
    </row>
    <row r="217" spans="1:8" ht="16.5" customHeight="1" thickTop="1" thickBot="1">
      <c r="A217" s="98"/>
      <c r="B217" s="99"/>
      <c r="C217" s="136"/>
      <c r="D217" s="137"/>
      <c r="E217" s="101" t="s">
        <v>3</v>
      </c>
      <c r="F217" s="101" t="s">
        <v>4</v>
      </c>
    </row>
    <row r="218" spans="1:8" ht="14.25" thickTop="1" thickBot="1">
      <c r="A218" s="15"/>
      <c r="E218" s="65"/>
      <c r="F218" s="65"/>
    </row>
    <row r="219" spans="1:8" s="40" customFormat="1" ht="14.25" thickTop="1" thickBot="1">
      <c r="A219" s="38">
        <v>700</v>
      </c>
      <c r="B219" s="39"/>
      <c r="C219" s="143" t="s">
        <v>247</v>
      </c>
      <c r="D219" s="143"/>
      <c r="E219" s="87">
        <f>SUM(E220+E221+E222)</f>
        <v>0</v>
      </c>
      <c r="F219" s="87">
        <f>SUM(F220+F221+F222)</f>
        <v>0</v>
      </c>
    </row>
    <row r="220" spans="1:8" s="23" customFormat="1" ht="13.5" thickTop="1">
      <c r="A220" s="12">
        <v>7001</v>
      </c>
      <c r="B220" s="22"/>
      <c r="C220" s="134" t="s">
        <v>248</v>
      </c>
      <c r="D220" s="134"/>
      <c r="E220" s="90">
        <v>0</v>
      </c>
      <c r="F220" s="90">
        <v>0</v>
      </c>
    </row>
    <row r="221" spans="1:8" s="23" customFormat="1">
      <c r="A221" s="12">
        <v>7002</v>
      </c>
      <c r="B221" s="22"/>
      <c r="C221" s="134" t="s">
        <v>249</v>
      </c>
      <c r="D221" s="134"/>
      <c r="E221" s="90">
        <v>0</v>
      </c>
      <c r="F221" s="90">
        <v>0</v>
      </c>
    </row>
    <row r="222" spans="1:8" s="23" customFormat="1">
      <c r="A222" s="12">
        <v>7009</v>
      </c>
      <c r="B222" s="22"/>
      <c r="C222" s="134" t="s">
        <v>250</v>
      </c>
      <c r="D222" s="134"/>
      <c r="E222" s="91">
        <v>0</v>
      </c>
      <c r="F222" s="91">
        <v>0</v>
      </c>
    </row>
    <row r="223" spans="1:8" ht="13.5" thickBot="1">
      <c r="A223" s="15"/>
      <c r="E223" s="68"/>
      <c r="F223" s="68"/>
    </row>
    <row r="224" spans="1:8" s="40" customFormat="1" ht="14.25" thickTop="1" thickBot="1">
      <c r="A224" s="38">
        <v>701</v>
      </c>
      <c r="B224" s="39"/>
      <c r="C224" s="145" t="s">
        <v>251</v>
      </c>
      <c r="D224" s="145"/>
      <c r="E224" s="87">
        <f t="shared" ref="E224:F224" si="16">E225</f>
        <v>0</v>
      </c>
      <c r="F224" s="87">
        <f t="shared" si="16"/>
        <v>0</v>
      </c>
    </row>
    <row r="225" spans="1:6" s="40" customFormat="1" ht="13.5" thickTop="1">
      <c r="A225" s="12">
        <v>7010</v>
      </c>
      <c r="B225" s="13"/>
      <c r="C225" s="134" t="s">
        <v>252</v>
      </c>
      <c r="D225" s="134"/>
      <c r="E225" s="92">
        <f t="shared" ref="E225:F225" si="17">SUM(E226+E227+E228+E229)</f>
        <v>0</v>
      </c>
      <c r="F225" s="92">
        <f t="shared" si="17"/>
        <v>0</v>
      </c>
    </row>
    <row r="226" spans="1:6">
      <c r="A226" s="15"/>
      <c r="C226" s="4">
        <v>70100</v>
      </c>
      <c r="D226" s="57" t="s">
        <v>253</v>
      </c>
      <c r="E226" s="72">
        <v>0</v>
      </c>
      <c r="F226" s="72">
        <v>0</v>
      </c>
    </row>
    <row r="227" spans="1:6">
      <c r="A227" s="15"/>
      <c r="C227" s="4">
        <v>70101</v>
      </c>
      <c r="D227" s="57" t="s">
        <v>254</v>
      </c>
      <c r="E227" s="72">
        <v>0</v>
      </c>
      <c r="F227" s="72">
        <v>0</v>
      </c>
    </row>
    <row r="228" spans="1:6">
      <c r="A228" s="15"/>
      <c r="C228" s="4">
        <v>70102</v>
      </c>
      <c r="D228" s="57" t="s">
        <v>255</v>
      </c>
      <c r="E228" s="72">
        <v>0</v>
      </c>
      <c r="F228" s="72">
        <v>0</v>
      </c>
    </row>
    <row r="229" spans="1:6">
      <c r="A229" s="15"/>
      <c r="C229" s="4">
        <v>70103</v>
      </c>
      <c r="D229" s="57" t="s">
        <v>256</v>
      </c>
      <c r="E229" s="72">
        <v>0</v>
      </c>
      <c r="F229" s="72">
        <v>0</v>
      </c>
    </row>
    <row r="230" spans="1:6" ht="13.5" thickBot="1">
      <c r="A230" s="15"/>
      <c r="C230" s="34"/>
      <c r="D230" s="37"/>
      <c r="E230" s="72"/>
      <c r="F230" s="72"/>
    </row>
    <row r="231" spans="1:6" s="40" customFormat="1" ht="14.25" thickTop="1" thickBot="1">
      <c r="A231" s="38">
        <v>702</v>
      </c>
      <c r="B231" s="39"/>
      <c r="C231" s="143" t="s">
        <v>257</v>
      </c>
      <c r="D231" s="143"/>
      <c r="E231" s="87">
        <f>SUM(E232+E233+E234+E235+E236)</f>
        <v>0</v>
      </c>
      <c r="F231" s="87">
        <f>SUM(F232+F233+F234+F235+F236)</f>
        <v>0</v>
      </c>
    </row>
    <row r="232" spans="1:6" s="23" customFormat="1" ht="13.5" thickTop="1">
      <c r="A232" s="12">
        <v>7020</v>
      </c>
      <c r="B232" s="22"/>
      <c r="C232" s="134" t="s">
        <v>258</v>
      </c>
      <c r="D232" s="134"/>
      <c r="E232" s="90">
        <v>0</v>
      </c>
      <c r="F232" s="90">
        <v>0</v>
      </c>
    </row>
    <row r="233" spans="1:6" s="23" customFormat="1">
      <c r="A233" s="12">
        <v>7021</v>
      </c>
      <c r="B233" s="22"/>
      <c r="C233" s="134" t="s">
        <v>259</v>
      </c>
      <c r="D233" s="134"/>
      <c r="E233" s="90">
        <v>0</v>
      </c>
      <c r="F233" s="90">
        <v>0</v>
      </c>
    </row>
    <row r="234" spans="1:6" s="23" customFormat="1">
      <c r="A234" s="12">
        <v>7022</v>
      </c>
      <c r="B234" s="22"/>
      <c r="C234" s="134" t="s">
        <v>260</v>
      </c>
      <c r="D234" s="134"/>
      <c r="E234" s="90">
        <v>0</v>
      </c>
      <c r="F234" s="90">
        <v>0</v>
      </c>
    </row>
    <row r="235" spans="1:6" s="23" customFormat="1">
      <c r="A235" s="12">
        <v>7023</v>
      </c>
      <c r="B235" s="22"/>
      <c r="C235" s="134" t="s">
        <v>261</v>
      </c>
      <c r="D235" s="134"/>
      <c r="E235" s="90">
        <v>0</v>
      </c>
      <c r="F235" s="90">
        <v>0</v>
      </c>
    </row>
    <row r="236" spans="1:6" s="23" customFormat="1">
      <c r="A236" s="12">
        <v>7024</v>
      </c>
      <c r="B236" s="22"/>
      <c r="C236" s="134" t="s">
        <v>262</v>
      </c>
      <c r="D236" s="134"/>
      <c r="E236" s="90">
        <v>0</v>
      </c>
      <c r="F236" s="90">
        <v>0</v>
      </c>
    </row>
    <row r="237" spans="1:6" ht="13.5" thickBot="1">
      <c r="A237" s="15"/>
      <c r="E237" s="72"/>
      <c r="F237" s="72"/>
    </row>
    <row r="238" spans="1:6" s="40" customFormat="1" ht="14.25" thickTop="1" thickBot="1">
      <c r="A238" s="38">
        <v>703</v>
      </c>
      <c r="B238" s="39"/>
      <c r="C238" s="143" t="s">
        <v>263</v>
      </c>
      <c r="D238" s="143"/>
      <c r="E238" s="87">
        <f t="shared" ref="E238:F238" si="18">SUM(E239+E242+E243)</f>
        <v>0</v>
      </c>
      <c r="F238" s="87">
        <f t="shared" si="18"/>
        <v>0</v>
      </c>
    </row>
    <row r="239" spans="1:6" s="23" customFormat="1" ht="13.5" thickTop="1">
      <c r="A239" s="12">
        <v>7030</v>
      </c>
      <c r="B239" s="22"/>
      <c r="C239" s="134" t="s">
        <v>264</v>
      </c>
      <c r="D239" s="134"/>
      <c r="E239" s="93">
        <f t="shared" ref="E239:F239" si="19">SUM(E240+E241)</f>
        <v>0</v>
      </c>
      <c r="F239" s="93">
        <f t="shared" si="19"/>
        <v>0</v>
      </c>
    </row>
    <row r="240" spans="1:6">
      <c r="A240" s="38"/>
      <c r="C240" s="34" t="s">
        <v>265</v>
      </c>
      <c r="D240" s="57" t="s">
        <v>266</v>
      </c>
      <c r="E240" s="72">
        <v>0</v>
      </c>
      <c r="F240" s="72">
        <v>0</v>
      </c>
    </row>
    <row r="241" spans="1:6">
      <c r="A241" s="15"/>
      <c r="C241" s="34" t="s">
        <v>267</v>
      </c>
      <c r="D241" s="57" t="s">
        <v>268</v>
      </c>
      <c r="E241" s="72">
        <v>0</v>
      </c>
      <c r="F241" s="72">
        <v>0</v>
      </c>
    </row>
    <row r="242" spans="1:6" s="23" customFormat="1">
      <c r="A242" s="12">
        <v>7032</v>
      </c>
      <c r="B242" s="22"/>
      <c r="C242" s="139" t="s">
        <v>269</v>
      </c>
      <c r="D242" s="139"/>
      <c r="E242" s="94">
        <v>0</v>
      </c>
      <c r="F242" s="94">
        <v>0</v>
      </c>
    </row>
    <row r="243" spans="1:6" s="23" customFormat="1">
      <c r="A243" s="12">
        <v>7033</v>
      </c>
      <c r="B243" s="22"/>
      <c r="C243" s="139" t="s">
        <v>270</v>
      </c>
      <c r="D243" s="139"/>
      <c r="E243" s="90">
        <v>0</v>
      </c>
      <c r="F243" s="90">
        <v>0</v>
      </c>
    </row>
    <row r="244" spans="1:6" ht="13.5" thickBot="1">
      <c r="A244" s="15"/>
      <c r="E244" s="68"/>
      <c r="F244" s="68"/>
    </row>
    <row r="245" spans="1:6" s="40" customFormat="1" ht="14.25" thickTop="1" thickBot="1">
      <c r="A245" s="38">
        <v>704</v>
      </c>
      <c r="B245" s="39"/>
      <c r="C245" s="143" t="s">
        <v>271</v>
      </c>
      <c r="D245" s="143"/>
      <c r="E245" s="87">
        <f>SUM(E246+E247+E248)</f>
        <v>0</v>
      </c>
      <c r="F245" s="87">
        <f>SUM(F246+F247+F248)</f>
        <v>0</v>
      </c>
    </row>
    <row r="246" spans="1:6" s="23" customFormat="1" ht="14.25" customHeight="1" thickTop="1">
      <c r="A246" s="12">
        <v>7040</v>
      </c>
      <c r="B246" s="22"/>
      <c r="C246" s="134" t="s">
        <v>272</v>
      </c>
      <c r="D246" s="134"/>
      <c r="E246" s="90">
        <v>0</v>
      </c>
      <c r="F246" s="90">
        <v>0</v>
      </c>
    </row>
    <row r="247" spans="1:6" s="23" customFormat="1" ht="24.75" customHeight="1">
      <c r="A247" s="12">
        <v>7042</v>
      </c>
      <c r="B247" s="22"/>
      <c r="C247" s="134" t="s">
        <v>273</v>
      </c>
      <c r="D247" s="134"/>
      <c r="E247" s="90">
        <v>0</v>
      </c>
      <c r="F247" s="90">
        <v>0</v>
      </c>
    </row>
    <row r="248" spans="1:6" s="23" customFormat="1">
      <c r="A248" s="12">
        <v>7049</v>
      </c>
      <c r="B248" s="22"/>
      <c r="C248" s="134" t="s">
        <v>274</v>
      </c>
      <c r="D248" s="134"/>
      <c r="E248" s="94">
        <v>0</v>
      </c>
      <c r="F248" s="94">
        <v>0</v>
      </c>
    </row>
    <row r="249" spans="1:6" ht="13.5" thickBot="1">
      <c r="A249" s="51"/>
      <c r="C249" s="5"/>
      <c r="E249" s="68"/>
      <c r="F249" s="68"/>
    </row>
    <row r="250" spans="1:6" s="40" customFormat="1" ht="14.25" thickTop="1" thickBot="1">
      <c r="A250" s="38">
        <v>732</v>
      </c>
      <c r="B250" s="39"/>
      <c r="C250" s="143" t="s">
        <v>275</v>
      </c>
      <c r="D250" s="143"/>
      <c r="E250" s="87">
        <f>SUM(E251+E252+E253+E254+E255)</f>
        <v>0</v>
      </c>
      <c r="F250" s="87">
        <f>SUM(F251+F252+F253+F254+F255)</f>
        <v>0</v>
      </c>
    </row>
    <row r="251" spans="1:6" ht="13.5" thickTop="1">
      <c r="A251" s="15"/>
      <c r="C251" s="138" t="s">
        <v>276</v>
      </c>
      <c r="D251" s="138"/>
      <c r="E251" s="72">
        <v>0</v>
      </c>
      <c r="F251" s="72">
        <v>0</v>
      </c>
    </row>
    <row r="252" spans="1:6">
      <c r="A252" s="15"/>
      <c r="C252" s="140" t="s">
        <v>277</v>
      </c>
      <c r="D252" s="140"/>
      <c r="E252" s="72">
        <v>0</v>
      </c>
      <c r="F252" s="72">
        <v>0</v>
      </c>
    </row>
    <row r="253" spans="1:6">
      <c r="A253" s="15"/>
      <c r="C253" s="140" t="s">
        <v>278</v>
      </c>
      <c r="D253" s="140"/>
      <c r="E253" s="72">
        <v>0</v>
      </c>
      <c r="F253" s="72">
        <v>0</v>
      </c>
    </row>
    <row r="254" spans="1:6">
      <c r="A254" s="15"/>
      <c r="C254" s="138" t="s">
        <v>279</v>
      </c>
      <c r="D254" s="138"/>
      <c r="E254" s="72">
        <v>0</v>
      </c>
      <c r="F254" s="72">
        <v>0</v>
      </c>
    </row>
    <row r="255" spans="1:6">
      <c r="A255" s="15"/>
      <c r="C255" s="140" t="s">
        <v>280</v>
      </c>
      <c r="D255" s="140"/>
      <c r="E255" s="72">
        <v>0</v>
      </c>
      <c r="F255" s="72">
        <v>0</v>
      </c>
    </row>
    <row r="256" spans="1:6" ht="13.5" thickBot="1">
      <c r="A256" s="15"/>
      <c r="E256" s="68"/>
      <c r="F256" s="68"/>
    </row>
    <row r="257" spans="1:6" s="40" customFormat="1" ht="14.25" thickTop="1" thickBot="1">
      <c r="A257" s="38">
        <v>737</v>
      </c>
      <c r="B257" s="39"/>
      <c r="C257" s="143" t="s">
        <v>281</v>
      </c>
      <c r="D257" s="143"/>
      <c r="E257" s="87">
        <f t="shared" ref="E257:F257" si="20">SUM(E258+E259+E260+E261+E262+E263+E269+E270+E271)</f>
        <v>0</v>
      </c>
      <c r="F257" s="87">
        <f t="shared" si="20"/>
        <v>0</v>
      </c>
    </row>
    <row r="258" spans="1:6" s="23" customFormat="1" ht="13.5" thickTop="1">
      <c r="A258" s="12">
        <v>7370</v>
      </c>
      <c r="B258" s="22"/>
      <c r="C258" s="134" t="s">
        <v>282</v>
      </c>
      <c r="D258" s="134"/>
      <c r="E258" s="94">
        <v>0</v>
      </c>
      <c r="F258" s="94">
        <v>0</v>
      </c>
    </row>
    <row r="259" spans="1:6" s="23" customFormat="1">
      <c r="A259" s="12">
        <v>7371</v>
      </c>
      <c r="B259" s="22"/>
      <c r="C259" s="134" t="s">
        <v>283</v>
      </c>
      <c r="D259" s="134"/>
      <c r="E259" s="94">
        <v>0</v>
      </c>
      <c r="F259" s="94">
        <v>0</v>
      </c>
    </row>
    <row r="260" spans="1:6" s="23" customFormat="1">
      <c r="A260" s="12">
        <v>7372</v>
      </c>
      <c r="B260" s="22"/>
      <c r="C260" s="134" t="s">
        <v>284</v>
      </c>
      <c r="D260" s="134"/>
      <c r="E260" s="94">
        <v>0</v>
      </c>
      <c r="F260" s="94">
        <v>0</v>
      </c>
    </row>
    <row r="261" spans="1:6" s="23" customFormat="1">
      <c r="A261" s="12">
        <v>7373</v>
      </c>
      <c r="B261" s="22"/>
      <c r="C261" s="134" t="s">
        <v>285</v>
      </c>
      <c r="D261" s="134"/>
      <c r="E261" s="90">
        <v>0</v>
      </c>
      <c r="F261" s="90">
        <v>0</v>
      </c>
    </row>
    <row r="262" spans="1:6" s="23" customFormat="1" ht="13.5" thickBot="1">
      <c r="A262" s="12">
        <v>7374</v>
      </c>
      <c r="B262" s="22"/>
      <c r="C262" s="134" t="s">
        <v>286</v>
      </c>
      <c r="D262" s="134"/>
      <c r="E262" s="94">
        <v>0</v>
      </c>
      <c r="F262" s="94">
        <v>0</v>
      </c>
    </row>
    <row r="263" spans="1:6" s="23" customFormat="1" ht="14.25" thickTop="1" thickBot="1">
      <c r="A263" s="12">
        <v>7375</v>
      </c>
      <c r="B263" s="22"/>
      <c r="C263" s="134" t="s">
        <v>287</v>
      </c>
      <c r="D263" s="134"/>
      <c r="E263" s="87">
        <f t="shared" ref="E263:F263" si="21">SUM(E264+E265+E266+E267+E268)</f>
        <v>0</v>
      </c>
      <c r="F263" s="87">
        <f t="shared" si="21"/>
        <v>0</v>
      </c>
    </row>
    <row r="264" spans="1:6" ht="13.5" thickTop="1">
      <c r="A264" s="15"/>
      <c r="C264" s="34" t="s">
        <v>288</v>
      </c>
      <c r="D264" s="57" t="s">
        <v>289</v>
      </c>
      <c r="E264" s="72">
        <v>0</v>
      </c>
      <c r="F264" s="72">
        <v>0</v>
      </c>
    </row>
    <row r="265" spans="1:6">
      <c r="A265" s="15"/>
      <c r="C265" s="34" t="s">
        <v>290</v>
      </c>
      <c r="D265" s="61" t="s">
        <v>291</v>
      </c>
      <c r="E265" s="70">
        <v>0</v>
      </c>
      <c r="F265" s="70">
        <v>0</v>
      </c>
    </row>
    <row r="266" spans="1:6">
      <c r="A266" s="15"/>
      <c r="C266" s="34" t="s">
        <v>292</v>
      </c>
      <c r="D266" s="61" t="s">
        <v>293</v>
      </c>
      <c r="E266" s="70">
        <v>0</v>
      </c>
      <c r="F266" s="70">
        <v>0</v>
      </c>
    </row>
    <row r="267" spans="1:6">
      <c r="A267" s="15"/>
      <c r="C267" s="34" t="s">
        <v>294</v>
      </c>
      <c r="D267" s="61" t="s">
        <v>295</v>
      </c>
      <c r="E267" s="70">
        <v>0</v>
      </c>
      <c r="F267" s="70">
        <v>0</v>
      </c>
    </row>
    <row r="268" spans="1:6">
      <c r="A268" s="15"/>
      <c r="C268" s="34" t="s">
        <v>296</v>
      </c>
      <c r="D268" s="61" t="s">
        <v>297</v>
      </c>
      <c r="E268" s="70">
        <v>0</v>
      </c>
      <c r="F268" s="70">
        <v>0</v>
      </c>
    </row>
    <row r="269" spans="1:6" s="23" customFormat="1">
      <c r="A269" s="12">
        <v>7376</v>
      </c>
      <c r="B269" s="22"/>
      <c r="C269" s="134" t="s">
        <v>298</v>
      </c>
      <c r="D269" s="134"/>
      <c r="E269" s="94">
        <v>0</v>
      </c>
      <c r="F269" s="94">
        <v>0</v>
      </c>
    </row>
    <row r="270" spans="1:6" s="23" customFormat="1">
      <c r="A270" s="12">
        <v>7378</v>
      </c>
      <c r="B270" s="22"/>
      <c r="C270" s="134" t="s">
        <v>299</v>
      </c>
      <c r="D270" s="134"/>
      <c r="E270" s="94">
        <v>0</v>
      </c>
      <c r="F270" s="94">
        <v>0</v>
      </c>
    </row>
    <row r="271" spans="1:6" s="23" customFormat="1">
      <c r="A271" s="12">
        <v>7379</v>
      </c>
      <c r="B271" s="22"/>
      <c r="C271" s="134" t="s">
        <v>300</v>
      </c>
      <c r="D271" s="134"/>
      <c r="E271" s="94">
        <v>0</v>
      </c>
      <c r="F271" s="94">
        <v>0</v>
      </c>
    </row>
    <row r="272" spans="1:6" ht="13.5" thickBot="1">
      <c r="A272" s="15"/>
      <c r="C272" s="52"/>
      <c r="D272" s="89"/>
      <c r="E272" s="68"/>
      <c r="F272" s="68"/>
    </row>
    <row r="273" spans="1:7" ht="16.5" customHeight="1" thickTop="1" thickBot="1">
      <c r="A273" s="46"/>
      <c r="B273" s="47"/>
      <c r="C273" s="135" t="s">
        <v>301</v>
      </c>
      <c r="D273" s="135"/>
      <c r="E273" s="97">
        <f t="shared" ref="E273:F273" si="22">SUM(E219+E224+E231+E238+E245+E250+E257)</f>
        <v>0</v>
      </c>
      <c r="F273" s="97">
        <f t="shared" si="22"/>
        <v>0</v>
      </c>
      <c r="G273" s="97">
        <f>E273+F273</f>
        <v>0</v>
      </c>
    </row>
    <row r="274" spans="1:7" ht="14.25" thickTop="1" thickBot="1">
      <c r="A274" s="48"/>
      <c r="B274" s="49"/>
      <c r="E274" s="1"/>
      <c r="F274" s="1"/>
    </row>
    <row r="275" spans="1:7" ht="16.5" customHeight="1" thickTop="1" thickBot="1">
      <c r="A275" s="46"/>
      <c r="B275" s="47"/>
      <c r="C275" s="135" t="s">
        <v>302</v>
      </c>
      <c r="D275" s="135"/>
      <c r="E275" s="97">
        <f t="shared" ref="E275:F275" si="23">SUM(E273-E214)</f>
        <v>0</v>
      </c>
      <c r="F275" s="97">
        <f t="shared" si="23"/>
        <v>0</v>
      </c>
      <c r="G275" s="97">
        <f>E275+F275</f>
        <v>0</v>
      </c>
    </row>
    <row r="276" spans="1:7" ht="13.5" thickTop="1"/>
    <row r="277" spans="1:7" ht="13.5" thickBot="1"/>
    <row r="278" spans="1:7" ht="16.5" customHeight="1" thickBot="1">
      <c r="A278" s="95"/>
      <c r="B278" s="96"/>
      <c r="C278" s="149" t="s">
        <v>303</v>
      </c>
      <c r="D278" s="149"/>
      <c r="E278" s="104" t="s">
        <v>3</v>
      </c>
      <c r="F278" s="104" t="s">
        <v>4</v>
      </c>
    </row>
    <row r="279" spans="1:7">
      <c r="A279" s="105"/>
      <c r="B279" s="106"/>
      <c r="C279" s="107"/>
      <c r="D279" s="108"/>
      <c r="E279" s="116"/>
      <c r="F279" s="109"/>
    </row>
    <row r="280" spans="1:7">
      <c r="A280" s="146" t="s">
        <v>304</v>
      </c>
      <c r="B280" s="147"/>
      <c r="C280" s="147"/>
      <c r="D280" s="147"/>
      <c r="E280" s="72"/>
      <c r="F280" s="110"/>
    </row>
    <row r="281" spans="1:7">
      <c r="C281" s="4" t="s">
        <v>288</v>
      </c>
      <c r="D281" s="5" t="s">
        <v>305</v>
      </c>
      <c r="E281" s="70">
        <f>E264</f>
        <v>0</v>
      </c>
      <c r="F281" s="70">
        <f>F264</f>
        <v>0</v>
      </c>
    </row>
    <row r="282" spans="1:7">
      <c r="D282" s="119" t="s">
        <v>306</v>
      </c>
      <c r="E282" s="118" t="e">
        <f>E281/E273</f>
        <v>#DIV/0!</v>
      </c>
      <c r="F282" s="118" t="e">
        <f>F281/F273</f>
        <v>#DIV/0!</v>
      </c>
    </row>
    <row r="283" spans="1:7">
      <c r="A283" s="146" t="s">
        <v>307</v>
      </c>
      <c r="B283" s="147"/>
      <c r="C283" s="147"/>
      <c r="D283" s="147"/>
      <c r="E283" s="70"/>
      <c r="F283" s="70"/>
    </row>
    <row r="284" spans="1:7">
      <c r="C284" s="4">
        <v>619</v>
      </c>
      <c r="D284" s="5" t="s">
        <v>308</v>
      </c>
      <c r="E284" s="70">
        <f>E112</f>
        <v>0</v>
      </c>
      <c r="F284" s="70">
        <f>F112</f>
        <v>0</v>
      </c>
    </row>
    <row r="285" spans="1:7">
      <c r="C285" s="4">
        <v>62</v>
      </c>
      <c r="D285" s="120" t="s">
        <v>309</v>
      </c>
      <c r="E285" s="70">
        <f>E128</f>
        <v>0</v>
      </c>
      <c r="F285" s="70">
        <f>F128</f>
        <v>0</v>
      </c>
    </row>
    <row r="286" spans="1:7">
      <c r="D286" s="121" t="s">
        <v>310</v>
      </c>
      <c r="E286" s="70">
        <f>E284+E285</f>
        <v>0</v>
      </c>
      <c r="F286" s="70">
        <f>F284+F285</f>
        <v>0</v>
      </c>
    </row>
    <row r="287" spans="1:7" ht="13.5" thickBot="1">
      <c r="A287" s="111"/>
      <c r="B287" s="112"/>
      <c r="C287" s="113"/>
      <c r="D287" s="114" t="s">
        <v>311</v>
      </c>
      <c r="E287" s="117" t="e">
        <f>E286/E214</f>
        <v>#DIV/0!</v>
      </c>
      <c r="F287" s="115" t="e">
        <f>F286/F214</f>
        <v>#DIV/0!</v>
      </c>
    </row>
  </sheetData>
  <sortState xmlns:xlrd2="http://schemas.microsoft.com/office/spreadsheetml/2017/richdata2" ref="D155:D163">
    <sortCondition ref="D163"/>
  </sortState>
  <mergeCells count="103">
    <mergeCell ref="A280:D280"/>
    <mergeCell ref="A283:D283"/>
    <mergeCell ref="D1:F1"/>
    <mergeCell ref="A216:F216"/>
    <mergeCell ref="C278:D278"/>
    <mergeCell ref="C68:D68"/>
    <mergeCell ref="C64:D64"/>
    <mergeCell ref="C65:D65"/>
    <mergeCell ref="C66:D66"/>
    <mergeCell ref="C67:D67"/>
    <mergeCell ref="C69:D69"/>
    <mergeCell ref="C70:D70"/>
    <mergeCell ref="C74:D74"/>
    <mergeCell ref="C77:D77"/>
    <mergeCell ref="C78:D78"/>
    <mergeCell ref="C73:D73"/>
    <mergeCell ref="C79:D79"/>
    <mergeCell ref="C80:D80"/>
    <mergeCell ref="C82:D82"/>
    <mergeCell ref="C84:D84"/>
    <mergeCell ref="C59:D59"/>
    <mergeCell ref="C60:D60"/>
    <mergeCell ref="C61:D61"/>
    <mergeCell ref="C62:D62"/>
    <mergeCell ref="C63:D63"/>
    <mergeCell ref="C9:D9"/>
    <mergeCell ref="C273:D273"/>
    <mergeCell ref="C275:D275"/>
    <mergeCell ref="C56:D56"/>
    <mergeCell ref="C57:D57"/>
    <mergeCell ref="C46:D46"/>
    <mergeCell ref="C224:D224"/>
    <mergeCell ref="C225:D225"/>
    <mergeCell ref="C231:D231"/>
    <mergeCell ref="C238:D238"/>
    <mergeCell ref="C239:D239"/>
    <mergeCell ref="C245:D245"/>
    <mergeCell ref="C250:D250"/>
    <mergeCell ref="C219:D219"/>
    <mergeCell ref="C257:D257"/>
    <mergeCell ref="C51:D51"/>
    <mergeCell ref="C52:D52"/>
    <mergeCell ref="C53:D53"/>
    <mergeCell ref="C42:D42"/>
    <mergeCell ref="C24:D24"/>
    <mergeCell ref="C106:D106"/>
    <mergeCell ref="C104:D104"/>
    <mergeCell ref="C114:D114"/>
    <mergeCell ref="C86:D86"/>
    <mergeCell ref="C92:D92"/>
    <mergeCell ref="C94:D94"/>
    <mergeCell ref="C103:D103"/>
    <mergeCell ref="C112:D112"/>
    <mergeCell ref="C115:D115"/>
    <mergeCell ref="C116:D116"/>
    <mergeCell ref="C117:D117"/>
    <mergeCell ref="C118:D118"/>
    <mergeCell ref="C119:D119"/>
    <mergeCell ref="C243:D243"/>
    <mergeCell ref="C120:D120"/>
    <mergeCell ref="C121:D121"/>
    <mergeCell ref="C130:D130"/>
    <mergeCell ref="C140:D140"/>
    <mergeCell ref="C197:D197"/>
    <mergeCell ref="C128:D128"/>
    <mergeCell ref="C209:D209"/>
    <mergeCell ref="C210:D210"/>
    <mergeCell ref="C211:D211"/>
    <mergeCell ref="C271:D271"/>
    <mergeCell ref="C259:D259"/>
    <mergeCell ref="C260:D260"/>
    <mergeCell ref="C261:D261"/>
    <mergeCell ref="C262:D262"/>
    <mergeCell ref="C263:D263"/>
    <mergeCell ref="C252:D252"/>
    <mergeCell ref="C253:D253"/>
    <mergeCell ref="C254:D254"/>
    <mergeCell ref="C255:D255"/>
    <mergeCell ref="C258:D258"/>
    <mergeCell ref="A6:F6"/>
    <mergeCell ref="A2:F2"/>
    <mergeCell ref="A3:C3"/>
    <mergeCell ref="D3:F3"/>
    <mergeCell ref="D4:F4"/>
    <mergeCell ref="A4:C4"/>
    <mergeCell ref="C58:D58"/>
    <mergeCell ref="C269:D269"/>
    <mergeCell ref="C270:D270"/>
    <mergeCell ref="C236:D236"/>
    <mergeCell ref="C246:D246"/>
    <mergeCell ref="C220:D220"/>
    <mergeCell ref="C221:D221"/>
    <mergeCell ref="C214:D214"/>
    <mergeCell ref="C217:D217"/>
    <mergeCell ref="C247:D247"/>
    <mergeCell ref="C248:D248"/>
    <mergeCell ref="C251:D251"/>
    <mergeCell ref="C222:D222"/>
    <mergeCell ref="C232:D232"/>
    <mergeCell ref="C233:D233"/>
    <mergeCell ref="C234:D234"/>
    <mergeCell ref="C235:D235"/>
    <mergeCell ref="C242:D242"/>
  </mergeCells>
  <pageMargins left="0.39370078740157483" right="0.39370078740157483" top="0.39370078740157483" bottom="0.74803149606299213" header="0.31496062992125984" footer="0.31496062992125984"/>
  <pageSetup paperSize="9" fitToHeight="0" orientation="portrait" r:id="rId1"/>
  <headerFooter scaleWithDoc="0"/>
  <rowBreaks count="1" manualBreakCount="1">
    <brk id="215" max="16383"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6bee26a-ecb8-45da-8387-1a343dc254b6">
      <Terms xmlns="http://schemas.microsoft.com/office/infopath/2007/PartnerControls"/>
    </lcf76f155ced4ddcb4097134ff3c332f>
    <TaxCatchAll xmlns="836fcda0-f7f9-48e7-a062-9b24a05c634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2BB2DB253AE047B1F306FABF8FF638" ma:contentTypeVersion="16" ma:contentTypeDescription="Crée un document." ma:contentTypeScope="" ma:versionID="f134031600926e120a43a4409117cc25">
  <xsd:schema xmlns:xsd="http://www.w3.org/2001/XMLSchema" xmlns:xs="http://www.w3.org/2001/XMLSchema" xmlns:p="http://schemas.microsoft.com/office/2006/metadata/properties" xmlns:ns2="46bee26a-ecb8-45da-8387-1a343dc254b6" xmlns:ns3="836fcda0-f7f9-48e7-a062-9b24a05c634a" targetNamespace="http://schemas.microsoft.com/office/2006/metadata/properties" ma:root="true" ma:fieldsID="c457d01af175ab3cafcb245e924ff783" ns2:_="" ns3:_="">
    <xsd:import namespace="46bee26a-ecb8-45da-8387-1a343dc254b6"/>
    <xsd:import namespace="836fcda0-f7f9-48e7-a062-9b24a05c634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bee26a-ecb8-45da-8387-1a343dc254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f5648a96-cea2-4c1b-af13-24c66345d7f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6fcda0-f7f9-48e7-a062-9b24a05c634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b7779e8-cb6a-4a93-9845-da27edb35674}" ma:internalName="TaxCatchAll" ma:showField="CatchAllData" ma:web="836fcda0-f7f9-48e7-a062-9b24a05c634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9C9B58-C65C-4D44-ABFF-5A4D56E22FCD}">
  <ds:schemaRefs>
    <ds:schemaRef ds:uri="http://purl.org/dc/elements/1.1/"/>
    <ds:schemaRef ds:uri="http://purl.org/dc/terms/"/>
    <ds:schemaRef ds:uri="http://www.w3.org/XML/1998/namespace"/>
    <ds:schemaRef ds:uri="http://schemas.openxmlformats.org/package/2006/metadata/core-properties"/>
    <ds:schemaRef ds:uri="46bee26a-ecb8-45da-8387-1a343dc254b6"/>
    <ds:schemaRef ds:uri="http://schemas.microsoft.com/office/2006/metadata/properties"/>
    <ds:schemaRef ds:uri="http://schemas.microsoft.com/office/2006/documentManagement/types"/>
    <ds:schemaRef ds:uri="http://schemas.microsoft.com/office/infopath/2007/PartnerControls"/>
    <ds:schemaRef ds:uri="836fcda0-f7f9-48e7-a062-9b24a05c634a"/>
    <ds:schemaRef ds:uri="http://purl.org/dc/dcmitype/"/>
  </ds:schemaRefs>
</ds:datastoreItem>
</file>

<file path=customXml/itemProps2.xml><?xml version="1.0" encoding="utf-8"?>
<ds:datastoreItem xmlns:ds="http://schemas.openxmlformats.org/officeDocument/2006/customXml" ds:itemID="{AAD77198-B23B-4CEB-BA6B-FBCE2D45ABAF}">
  <ds:schemaRefs>
    <ds:schemaRef ds:uri="http://schemas.microsoft.com/sharepoint/v3/contenttype/forms"/>
  </ds:schemaRefs>
</ds:datastoreItem>
</file>

<file path=customXml/itemProps3.xml><?xml version="1.0" encoding="utf-8"?>
<ds:datastoreItem xmlns:ds="http://schemas.openxmlformats.org/officeDocument/2006/customXml" ds:itemID="{2653A816-DD0B-4CFE-B0E9-0A05D6F91C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bee26a-ecb8-45da-8387-1a343dc254b6"/>
    <ds:schemaRef ds:uri="836fcda0-f7f9-48e7-a062-9b24a05c63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Comptes d'activités</vt:lpstr>
      <vt:lpstr>'Comptes d''activités'!Zone_d_impression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MARESCHAL Pol</dc:creator>
  <cp:keywords/>
  <dc:description/>
  <cp:lastModifiedBy>BERTHET Nathalie</cp:lastModifiedBy>
  <cp:revision/>
  <cp:lastPrinted>2025-12-01T12:53:18Z</cp:lastPrinted>
  <dcterms:created xsi:type="dcterms:W3CDTF">1999-10-27T08:19:15Z</dcterms:created>
  <dcterms:modified xsi:type="dcterms:W3CDTF">2025-12-01T12:54:58Z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0x010100972BB2DB253AE047B1F306FABF8FF638</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