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fwb365.sharepoint.com/sites/Picesjustificatives-CP-Contrat/Shared Documents/Echange sur les documents justificatifs/"/>
    </mc:Choice>
  </mc:AlternateContent>
  <xr:revisionPtr revIDLastSave="2" documentId="8_{8A550DE0-6B95-4C36-85FB-02E6B6DC26A3}" xr6:coauthVersionLast="47" xr6:coauthVersionMax="47" xr10:uidLastSave="{C0B54182-1DC5-430E-BD92-C0CE39FF9B7A}"/>
  <bookViews>
    <workbookView xWindow="-120" yWindow="-120" windowWidth="38640" windowHeight="21240" xr2:uid="{00000000-000D-0000-FFFF-FFFF00000000}"/>
  </bookViews>
  <sheets>
    <sheet name="Bilan" sheetId="2" r:id="rId1"/>
    <sheet name="Informations" sheetId="3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29" i="2" l="1"/>
  <c r="H123" i="2" s="1"/>
  <c r="G129" i="2"/>
  <c r="G123" i="2" s="1"/>
  <c r="H209" i="2"/>
  <c r="H91" i="2"/>
  <c r="H206" i="2" s="1"/>
  <c r="G91" i="2"/>
  <c r="H86" i="2"/>
  <c r="H210" i="2" s="1"/>
  <c r="G86" i="2"/>
  <c r="H66" i="2"/>
  <c r="H63" i="2" s="1"/>
  <c r="H60" i="2" s="1"/>
  <c r="H205" i="2" s="1"/>
  <c r="G66" i="2"/>
  <c r="G63" i="2" s="1"/>
  <c r="G60" i="2" s="1"/>
  <c r="G205" i="2" s="1"/>
  <c r="H42" i="2"/>
  <c r="H199" i="2" s="1"/>
  <c r="H51" i="2"/>
  <c r="H50" i="2"/>
  <c r="H204" i="2" s="1"/>
  <c r="H203" i="2" s="1"/>
  <c r="G50" i="2"/>
  <c r="G51" i="2"/>
  <c r="G42" i="2"/>
  <c r="H10" i="2"/>
  <c r="H9" i="2" s="1"/>
  <c r="H13" i="2"/>
  <c r="H16" i="2"/>
  <c r="H20" i="2"/>
  <c r="H27" i="2"/>
  <c r="H26" i="2" s="1"/>
  <c r="H32" i="2"/>
  <c r="H37" i="2"/>
  <c r="G37" i="2"/>
  <c r="G32" i="2"/>
  <c r="G26" i="2" s="1"/>
  <c r="G27" i="2"/>
  <c r="G20" i="2"/>
  <c r="G16" i="2"/>
  <c r="G13" i="2"/>
  <c r="G10" i="2"/>
  <c r="G9" i="2" s="1"/>
  <c r="H103" i="2"/>
  <c r="H116" i="2"/>
  <c r="H110" i="2" s="1"/>
  <c r="H109" i="2" s="1"/>
  <c r="H102" i="2" s="1"/>
  <c r="H136" i="2"/>
  <c r="H220" i="2" s="1"/>
  <c r="H137" i="2"/>
  <c r="H145" i="2"/>
  <c r="H144" i="2" s="1"/>
  <c r="H146" i="2"/>
  <c r="H152" i="2"/>
  <c r="H156" i="2"/>
  <c r="H165" i="2"/>
  <c r="H229" i="2" s="1"/>
  <c r="H228" i="2" s="1"/>
  <c r="H168" i="2"/>
  <c r="H161" i="2" s="1"/>
  <c r="H225" i="2" s="1"/>
  <c r="H172" i="2"/>
  <c r="H178" i="2"/>
  <c r="H184" i="2"/>
  <c r="H226" i="2" s="1"/>
  <c r="G184" i="2"/>
  <c r="G178" i="2"/>
  <c r="G172" i="2"/>
  <c r="G168" i="2"/>
  <c r="G165" i="2"/>
  <c r="G161" i="2" s="1"/>
  <c r="G225" i="2" s="1"/>
  <c r="G224" i="2" s="1"/>
  <c r="G222" i="2" s="1"/>
  <c r="G156" i="2"/>
  <c r="G152" i="2"/>
  <c r="G146" i="2"/>
  <c r="G145" i="2" s="1"/>
  <c r="G137" i="2"/>
  <c r="G136" i="2"/>
  <c r="G220" i="2" s="1"/>
  <c r="G116" i="2"/>
  <c r="G110" i="2" s="1"/>
  <c r="G109" i="2" s="1"/>
  <c r="G102" i="2" s="1"/>
  <c r="G103" i="2"/>
  <c r="G229" i="2"/>
  <c r="G228" i="2" s="1"/>
  <c r="G209" i="2"/>
  <c r="G208" i="2" s="1"/>
  <c r="G238" i="2" s="1"/>
  <c r="G226" i="2"/>
  <c r="G206" i="2"/>
  <c r="G210" i="2"/>
  <c r="G204" i="2"/>
  <c r="G203" i="2" s="1"/>
  <c r="G199" i="2"/>
  <c r="G244" i="2" l="1"/>
  <c r="H244" i="2"/>
  <c r="H219" i="2"/>
  <c r="H187" i="2"/>
  <c r="H245" i="2"/>
  <c r="G237" i="2"/>
  <c r="G201" i="2"/>
  <c r="G243" i="2" s="1"/>
  <c r="G6" i="2"/>
  <c r="H6" i="2"/>
  <c r="H224" i="2"/>
  <c r="H222" i="2" s="1"/>
  <c r="G41" i="2"/>
  <c r="H208" i="2"/>
  <c r="H238" i="2" s="1"/>
  <c r="G245" i="2"/>
  <c r="G219" i="2"/>
  <c r="G144" i="2"/>
  <c r="G187" i="2" s="1"/>
  <c r="H41" i="2"/>
  <c r="H198" i="2" l="1"/>
  <c r="H197" i="2" s="1"/>
  <c r="H94" i="2"/>
  <c r="H201" i="2"/>
  <c r="H243" i="2" s="1"/>
  <c r="H218" i="2"/>
  <c r="H240" i="2"/>
  <c r="H237" i="2"/>
  <c r="G218" i="2"/>
  <c r="G240" i="2"/>
  <c r="G198" i="2"/>
  <c r="G197" i="2" s="1"/>
  <c r="G212" i="2" s="1"/>
  <c r="G94" i="2"/>
  <c r="G231" i="2" l="1"/>
  <c r="G241" i="2" s="1"/>
  <c r="G236" i="2"/>
  <c r="H231" i="2"/>
  <c r="H241" i="2" s="1"/>
  <c r="H236" i="2"/>
  <c r="H212" i="2"/>
</calcChain>
</file>

<file path=xl/sharedStrings.xml><?xml version="1.0" encoding="utf-8"?>
<sst xmlns="http://schemas.openxmlformats.org/spreadsheetml/2006/main" count="359" uniqueCount="298">
  <si>
    <t>BILAN APRES REPARTITION</t>
  </si>
  <si>
    <t>Ann.</t>
  </si>
  <si>
    <t>Codes</t>
  </si>
  <si>
    <r>
      <t xml:space="preserve">Exercice
</t>
    </r>
    <r>
      <rPr>
        <b/>
        <sz val="10"/>
        <rFont val="Arial"/>
        <family val="2"/>
      </rPr>
      <t>N</t>
    </r>
  </si>
  <si>
    <r>
      <t xml:space="preserve">Exercice
</t>
    </r>
    <r>
      <rPr>
        <b/>
        <sz val="10"/>
        <rFont val="Arial"/>
        <family val="2"/>
      </rPr>
      <t>N-1</t>
    </r>
  </si>
  <si>
    <t>ACTIF</t>
  </si>
  <si>
    <t xml:space="preserve">ACTIFS IMMOBILISES </t>
  </si>
  <si>
    <t>20/28</t>
  </si>
  <si>
    <t>Frais d'établissement</t>
  </si>
  <si>
    <t>4.1</t>
  </si>
  <si>
    <t>Immobilisations incorporelles</t>
  </si>
  <si>
    <t>4.2</t>
  </si>
  <si>
    <t xml:space="preserve">Immobilisations corporelles </t>
  </si>
  <si>
    <t>4.3</t>
  </si>
  <si>
    <t>22/27</t>
  </si>
  <si>
    <t xml:space="preserve">Terrains &amp; constructions </t>
  </si>
  <si>
    <t xml:space="preserve">Appartenant à l'association en pleine propriété </t>
  </si>
  <si>
    <t>22/91</t>
  </si>
  <si>
    <t xml:space="preserve">Autres </t>
  </si>
  <si>
    <t>22/92</t>
  </si>
  <si>
    <t>Installations, machines &amp; outillage</t>
  </si>
  <si>
    <t xml:space="preserve">Mobilier &amp; matériel roulant </t>
  </si>
  <si>
    <t xml:space="preserve">Location-financement &amp; droits similaires </t>
  </si>
  <si>
    <t xml:space="preserve">Autres immobilisations corporelles </t>
  </si>
  <si>
    <t xml:space="preserve">- qui constituent des collections inaliénables </t>
  </si>
  <si>
    <t>2627</t>
  </si>
  <si>
    <t>Immobilisations en cours et acomptes versés</t>
  </si>
  <si>
    <t>4.4/</t>
  </si>
  <si>
    <t>Immobilisations financières</t>
  </si>
  <si>
    <t>4.5.1</t>
  </si>
  <si>
    <t xml:space="preserve">Entités liées </t>
  </si>
  <si>
    <t>4.13</t>
  </si>
  <si>
    <t>280/1</t>
  </si>
  <si>
    <t xml:space="preserve">Participations dans des sociétés liées </t>
  </si>
  <si>
    <t>280</t>
  </si>
  <si>
    <t xml:space="preserve">Créances  </t>
  </si>
  <si>
    <t>281</t>
  </si>
  <si>
    <t>dont créances douteuses sur des entités liées</t>
  </si>
  <si>
    <t xml:space="preserve">Autres sociétés avec lesquelles il existe un lien </t>
  </si>
  <si>
    <t xml:space="preserve">de participation </t>
  </si>
  <si>
    <t>282/3</t>
  </si>
  <si>
    <t xml:space="preserve">Participations   </t>
  </si>
  <si>
    <t>282</t>
  </si>
  <si>
    <t xml:space="preserve">Créances </t>
  </si>
  <si>
    <t>283</t>
  </si>
  <si>
    <t xml:space="preserve">dont créances douteuses sur des entités </t>
  </si>
  <si>
    <t xml:space="preserve">avec lesquelles il existe un lien de participation </t>
  </si>
  <si>
    <t xml:space="preserve">Autres immobilisations financières </t>
  </si>
  <si>
    <t>284/8</t>
  </si>
  <si>
    <t xml:space="preserve">Actions &amp; parts </t>
  </si>
  <si>
    <t>284</t>
  </si>
  <si>
    <t>Créances &amp; cautionnements en numéraire</t>
  </si>
  <si>
    <t>285/8</t>
  </si>
  <si>
    <t xml:space="preserve">dont créances douteuses immobilisées </t>
  </si>
  <si>
    <t xml:space="preserve">ACTIFS CIRCULANTS </t>
  </si>
  <si>
    <t>29/58</t>
  </si>
  <si>
    <t xml:space="preserve">Créances à plus d'un an </t>
  </si>
  <si>
    <t xml:space="preserve">Créances commerciales à plus d'un an </t>
  </si>
  <si>
    <t xml:space="preserve">dont créances à plus d'un an douteuses </t>
  </si>
  <si>
    <t xml:space="preserve">Autres créances &amp; subventions à plus d'un an </t>
  </si>
  <si>
    <t xml:space="preserve">dont subsides &amp; subventions à recevoir à plus d'un an </t>
  </si>
  <si>
    <t>dont créances à plus d'un an non productives d'intérêts ou</t>
  </si>
  <si>
    <t xml:space="preserve">assorties d'un intérêt anormalement faible </t>
  </si>
  <si>
    <t xml:space="preserve">dont créances douteuses </t>
  </si>
  <si>
    <t xml:space="preserve">Stocks &amp; commandes en cours d'éxécution </t>
  </si>
  <si>
    <t>Stocks</t>
  </si>
  <si>
    <t>30/36</t>
  </si>
  <si>
    <t>Approvisionnements matières premières</t>
  </si>
  <si>
    <t xml:space="preserve">Approvisionnements fournitures </t>
  </si>
  <si>
    <t xml:space="preserve">En cours de fabrication </t>
  </si>
  <si>
    <t xml:space="preserve">Produits finis </t>
  </si>
  <si>
    <t xml:space="preserve">Marchandises </t>
  </si>
  <si>
    <t xml:space="preserve">Immeubles destinés à la vente </t>
  </si>
  <si>
    <t>Acomptes versés sur des achats pour stocks</t>
  </si>
  <si>
    <t xml:space="preserve">Commandes en cours d'exécution </t>
  </si>
  <si>
    <t xml:space="preserve">Créances à un an au plus </t>
  </si>
  <si>
    <t>40/41</t>
  </si>
  <si>
    <t xml:space="preserve">Créances commerciales </t>
  </si>
  <si>
    <t>Autres créances, subsides &amp; subventions</t>
  </si>
  <si>
    <t xml:space="preserve">TVA à récupérer </t>
  </si>
  <si>
    <t xml:space="preserve">Impôts &amp; précomptes à récupérer </t>
  </si>
  <si>
    <t xml:space="preserve">Subsides &amp; subventions à recevoir </t>
  </si>
  <si>
    <t>- des villes, communes et intercommunales</t>
  </si>
  <si>
    <t>- des provinces</t>
  </si>
  <si>
    <t>- de la Commission communautaire franç. - Bxl</t>
  </si>
  <si>
    <t xml:space="preserve">- de la Région de Bruxelles Capitale </t>
  </si>
  <si>
    <t xml:space="preserve">- de la Région wallonne </t>
  </si>
  <si>
    <t xml:space="preserve">- de la Communauté française </t>
  </si>
  <si>
    <t xml:space="preserve">- de l'Etat fédéral </t>
  </si>
  <si>
    <t xml:space="preserve">- du Fonds Maribel </t>
  </si>
  <si>
    <t xml:space="preserve">- de l'Union européenne </t>
  </si>
  <si>
    <t xml:space="preserve">- d'autres opérateurs privés ou publics </t>
  </si>
  <si>
    <t xml:space="preserve">Autres produits à recevoir (hors subvention) </t>
  </si>
  <si>
    <t>Créances non productives d'intérêts ou assorties</t>
  </si>
  <si>
    <t>d'un intérêt anormalement faible (hors subvention)</t>
  </si>
  <si>
    <t>Autres créances diverses</t>
  </si>
  <si>
    <t xml:space="preserve">Autres créances douteuses </t>
  </si>
  <si>
    <t xml:space="preserve">Cautionnements versés en numéraires </t>
  </si>
  <si>
    <t>Réductions de valeurs actées sur d'autres créances</t>
  </si>
  <si>
    <t>4.5.1/</t>
  </si>
  <si>
    <t xml:space="preserve">Placements de trésorerie </t>
  </si>
  <si>
    <t>4.6</t>
  </si>
  <si>
    <t>50/53</t>
  </si>
  <si>
    <t xml:space="preserve">Valeurs disponibles </t>
  </si>
  <si>
    <t>54/58</t>
  </si>
  <si>
    <t xml:space="preserve">Valeur échues à l'encaissement </t>
  </si>
  <si>
    <t xml:space="preserve">Etablissements de crédit </t>
  </si>
  <si>
    <t xml:space="preserve">Caisses </t>
  </si>
  <si>
    <t xml:space="preserve">Virements internes </t>
  </si>
  <si>
    <t xml:space="preserve">Comptes de régularisation </t>
  </si>
  <si>
    <t>490/1</t>
  </si>
  <si>
    <t xml:space="preserve">Charges à reporter </t>
  </si>
  <si>
    <t xml:space="preserve">Produits acquis </t>
  </si>
  <si>
    <t xml:space="preserve">TOTAL DE L'ACTIF </t>
  </si>
  <si>
    <t>20/58</t>
  </si>
  <si>
    <t>PASSIF</t>
  </si>
  <si>
    <t xml:space="preserve">FONDS SOCIAL </t>
  </si>
  <si>
    <t>10/15</t>
  </si>
  <si>
    <t>Fonds associatifs</t>
  </si>
  <si>
    <t>10</t>
  </si>
  <si>
    <t xml:space="preserve">Patrimoine de départ </t>
  </si>
  <si>
    <t>100</t>
  </si>
  <si>
    <t xml:space="preserve">Moyens permanents </t>
  </si>
  <si>
    <t>101</t>
  </si>
  <si>
    <t xml:space="preserve">Plus-values de réévaluation </t>
  </si>
  <si>
    <t>12</t>
  </si>
  <si>
    <t xml:space="preserve">Fonds affectés </t>
  </si>
  <si>
    <t>4.7</t>
  </si>
  <si>
    <t>13</t>
  </si>
  <si>
    <t>Bénéfice (Perte) reporté ( e) ………..... (+)/(-)</t>
  </si>
  <si>
    <t>14</t>
  </si>
  <si>
    <t xml:space="preserve">Subsides en capital </t>
  </si>
  <si>
    <t>15</t>
  </si>
  <si>
    <t xml:space="preserve">Subsides en capital reçus en espèces </t>
  </si>
  <si>
    <t>151</t>
  </si>
  <si>
    <t xml:space="preserve">- des villes, communes et intercommunales </t>
  </si>
  <si>
    <t>1510</t>
  </si>
  <si>
    <t xml:space="preserve">- des provinces </t>
  </si>
  <si>
    <t>1511</t>
  </si>
  <si>
    <t>1512</t>
  </si>
  <si>
    <t>1513</t>
  </si>
  <si>
    <t>1514</t>
  </si>
  <si>
    <t>1515</t>
  </si>
  <si>
    <t xml:space="preserve">a. - en infrastructure </t>
  </si>
  <si>
    <t>15150</t>
  </si>
  <si>
    <t xml:space="preserve">b. - en équipement </t>
  </si>
  <si>
    <t>15151</t>
  </si>
  <si>
    <t xml:space="preserve">c. - autres </t>
  </si>
  <si>
    <t>15152</t>
  </si>
  <si>
    <t>1516</t>
  </si>
  <si>
    <t>1517</t>
  </si>
  <si>
    <t>1519</t>
  </si>
  <si>
    <t xml:space="preserve">Subsides en capital reçus en nature </t>
  </si>
  <si>
    <t>152</t>
  </si>
  <si>
    <t>1520</t>
  </si>
  <si>
    <t>1521</t>
  </si>
  <si>
    <t>1522</t>
  </si>
  <si>
    <t>1523</t>
  </si>
  <si>
    <t>1524</t>
  </si>
  <si>
    <t>1525</t>
  </si>
  <si>
    <t>15250</t>
  </si>
  <si>
    <t>15251</t>
  </si>
  <si>
    <t>15252</t>
  </si>
  <si>
    <t>1526</t>
  </si>
  <si>
    <t>1527</t>
  </si>
  <si>
    <t>1529</t>
  </si>
  <si>
    <t>PROVISIONS</t>
  </si>
  <si>
    <t>16</t>
  </si>
  <si>
    <t xml:space="preserve">Provisions pour risques et charges </t>
  </si>
  <si>
    <t>160/5</t>
  </si>
  <si>
    <t>Pensions et obligations similaires</t>
  </si>
  <si>
    <t>160</t>
  </si>
  <si>
    <t xml:space="preserve">Charges fiscales </t>
  </si>
  <si>
    <t>161</t>
  </si>
  <si>
    <t xml:space="preserve">Grosses réparations &amp; gros entretien </t>
  </si>
  <si>
    <t>162</t>
  </si>
  <si>
    <t xml:space="preserve">Autres risques et charges </t>
  </si>
  <si>
    <t>163/5</t>
  </si>
  <si>
    <t xml:space="preserve">Provisions pour subsides &amp; legs à rembourser </t>
  </si>
  <si>
    <t>et pour dons avec droits de reprise</t>
  </si>
  <si>
    <t>168</t>
  </si>
  <si>
    <t xml:space="preserve">DETTES </t>
  </si>
  <si>
    <t>17/49</t>
  </si>
  <si>
    <t xml:space="preserve">Dettes à plus d'un an </t>
  </si>
  <si>
    <t>4.8</t>
  </si>
  <si>
    <t>17</t>
  </si>
  <si>
    <t xml:space="preserve">Dettes financières à plus d'un an </t>
  </si>
  <si>
    <t>170/4</t>
  </si>
  <si>
    <t xml:space="preserve">Emprunts subordonnés à plus d'un an </t>
  </si>
  <si>
    <t>170</t>
  </si>
  <si>
    <t xml:space="preserve">Emprunts obligataires non subordonnés </t>
  </si>
  <si>
    <t>171</t>
  </si>
  <si>
    <t xml:space="preserve">Dettes de location-financement et assimilées </t>
  </si>
  <si>
    <t>172</t>
  </si>
  <si>
    <t xml:space="preserve">Etablissements de crédit à plus d'un an </t>
  </si>
  <si>
    <t>173</t>
  </si>
  <si>
    <t xml:space="preserve">Autres emprunts à plus d'un an </t>
  </si>
  <si>
    <t>174</t>
  </si>
  <si>
    <t xml:space="preserve">Dettes commerciales à plus d'un an </t>
  </si>
  <si>
    <t>175</t>
  </si>
  <si>
    <t xml:space="preserve">Fournisseurs à plus d'un an </t>
  </si>
  <si>
    <t>1750</t>
  </si>
  <si>
    <t xml:space="preserve">Effets à payer à plus d'un an </t>
  </si>
  <si>
    <t>1751</t>
  </si>
  <si>
    <t xml:space="preserve">Acomptes reçus sur commandes </t>
  </si>
  <si>
    <t>176</t>
  </si>
  <si>
    <t xml:space="preserve">Autres dettes à plus d'un an </t>
  </si>
  <si>
    <t>179</t>
  </si>
  <si>
    <t xml:space="preserve">Productives d'intérêts </t>
  </si>
  <si>
    <t>1790</t>
  </si>
  <si>
    <t xml:space="preserve">Non productives d'intérêts ou assorties </t>
  </si>
  <si>
    <t xml:space="preserve">d'un intérêt anormalement faible </t>
  </si>
  <si>
    <t>1791</t>
  </si>
  <si>
    <t xml:space="preserve">Cautionnements reçus en numéraire </t>
  </si>
  <si>
    <t>1792</t>
  </si>
  <si>
    <t xml:space="preserve">Dettes à un an au plus </t>
  </si>
  <si>
    <t>42/48</t>
  </si>
  <si>
    <t xml:space="preserve">Dettes à plus d'un an échéant dans l'année </t>
  </si>
  <si>
    <t>42</t>
  </si>
  <si>
    <t xml:space="preserve">dont autres emprunts à plus d'un an </t>
  </si>
  <si>
    <t xml:space="preserve">échéant dans l'année </t>
  </si>
  <si>
    <t>424</t>
  </si>
  <si>
    <t xml:space="preserve">Dettes financières </t>
  </si>
  <si>
    <t>43</t>
  </si>
  <si>
    <t>430/8</t>
  </si>
  <si>
    <t xml:space="preserve">Autres emprunts </t>
  </si>
  <si>
    <t>439</t>
  </si>
  <si>
    <t>Dettes commerciales</t>
  </si>
  <si>
    <t>44</t>
  </si>
  <si>
    <t xml:space="preserve">Fournisseurs à payer </t>
  </si>
  <si>
    <t>440/4</t>
  </si>
  <si>
    <t xml:space="preserve">Effets à payer </t>
  </si>
  <si>
    <t>441</t>
  </si>
  <si>
    <t>46</t>
  </si>
  <si>
    <t xml:space="preserve">Dettes fiscales, salariales &amp; sociales </t>
  </si>
  <si>
    <t>45</t>
  </si>
  <si>
    <t xml:space="preserve">Impôts à payer </t>
  </si>
  <si>
    <t>450/3</t>
  </si>
  <si>
    <t xml:space="preserve">Onss à payer  </t>
  </si>
  <si>
    <t>454</t>
  </si>
  <si>
    <t xml:space="preserve">Rémunérations à payer </t>
  </si>
  <si>
    <t>455</t>
  </si>
  <si>
    <t xml:space="preserve">Pécules de vacances à payer </t>
  </si>
  <si>
    <t>456</t>
  </si>
  <si>
    <t xml:space="preserve">Autres dettes sociales à payer </t>
  </si>
  <si>
    <t>458/9</t>
  </si>
  <si>
    <t xml:space="preserve">Dettes diverses </t>
  </si>
  <si>
    <t>48</t>
  </si>
  <si>
    <t xml:space="preserve">Subventions à rembouser </t>
  </si>
  <si>
    <t>483</t>
  </si>
  <si>
    <t>Cautionnements reçus en numéraire</t>
  </si>
  <si>
    <t>488</t>
  </si>
  <si>
    <t>Autres dettes productives d'intérêts</t>
  </si>
  <si>
    <t>4890</t>
  </si>
  <si>
    <t>Autres dettes non productives d'intérêts ou</t>
  </si>
  <si>
    <t>4891</t>
  </si>
  <si>
    <t>492/3</t>
  </si>
  <si>
    <t xml:space="preserve">Charges à imputer </t>
  </si>
  <si>
    <t>492</t>
  </si>
  <si>
    <t xml:space="preserve">Produits à reporter </t>
  </si>
  <si>
    <t>493</t>
  </si>
  <si>
    <t xml:space="preserve">TOTAL DU PASSIF </t>
  </si>
  <si>
    <t>10/49</t>
  </si>
  <si>
    <t>4a001</t>
  </si>
  <si>
    <t>Réf. : DEFIN. 2013 -2016/ ASBL / CFWB / BILAN  COMPLET / OPERATEURS CULTURELS / RDB / 08/07/2013</t>
  </si>
  <si>
    <t>BILAN RESTRUCTURE</t>
  </si>
  <si>
    <t>ACTIF restructuré</t>
  </si>
  <si>
    <t>Actif net à long terme</t>
  </si>
  <si>
    <t>Actif immobilisé</t>
  </si>
  <si>
    <t>29</t>
  </si>
  <si>
    <t>Actif circulant restreint</t>
  </si>
  <si>
    <t>Besoins d'exploitation</t>
  </si>
  <si>
    <t>3</t>
  </si>
  <si>
    <t>Actif de trésorerie</t>
  </si>
  <si>
    <t>Placements de trésorerie</t>
  </si>
  <si>
    <t>Valeurs disponibles</t>
  </si>
  <si>
    <t>TOTAL DE L'ACTIF</t>
  </si>
  <si>
    <t>PASSIF restructuré</t>
  </si>
  <si>
    <t>Passif  à long terme</t>
  </si>
  <si>
    <t>Fonds propres</t>
  </si>
  <si>
    <t>Capitaux étrangers à long terme</t>
  </si>
  <si>
    <t>16/17</t>
  </si>
  <si>
    <t>Capitaux étrangers à court terme</t>
  </si>
  <si>
    <t>Ressources d'exploitation</t>
  </si>
  <si>
    <t>Dettes à un an au plus hors dettes financières</t>
  </si>
  <si>
    <t>(42/48)-43</t>
  </si>
  <si>
    <t>Passif de trésorerie</t>
  </si>
  <si>
    <t>Dettes financières à un an au plus</t>
  </si>
  <si>
    <t>TOTAL DE PASSIF</t>
  </si>
  <si>
    <t>RATIOS</t>
  </si>
  <si>
    <t>Fonds de roulement</t>
  </si>
  <si>
    <t>Besoin en fonds de roulement</t>
  </si>
  <si>
    <t>Trésorerie</t>
  </si>
  <si>
    <t xml:space="preserve">Ratio de solvabilité </t>
  </si>
  <si>
    <t>Ratio d'indépendance financière</t>
  </si>
  <si>
    <t>Ratio de liquidité au sens large</t>
  </si>
  <si>
    <t>Ratio de liquidité au sens strict</t>
  </si>
  <si>
    <t>Ratio de liquidité immédiate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</si>
</sst>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 ;\-#,##0.00\ "/>
    <numFmt numFmtId="165" formatCode="#,##0.0000"/>
  </numFmts>
  <fonts count="11">
    <font>
      <sz val="10"/>
      <name val="Arial"/>
    </font>
    <font>
      <sz val="12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9"/>
      <color indexed="9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b/>
      <sz val="12"/>
      <color rgb="FF0000FF"/>
      <name val="Arial"/>
      <family val="2"/>
    </font>
    <font>
      <sz val="12"/>
      <color rgb="FF0000FF"/>
      <name val="Arial"/>
      <family val="2"/>
    </font>
    <font>
      <sz val="10"/>
      <color rgb="FF0000FF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49" fontId="1" fillId="0" borderId="1" xfId="0" applyNumberFormat="1" applyFon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49" fontId="0" fillId="0" borderId="3" xfId="0" applyNumberFormat="1" applyBorder="1" applyAlignment="1">
      <alignment horizontal="left" vertical="center"/>
    </xf>
    <xf numFmtId="49" fontId="0" fillId="0" borderId="0" xfId="0" applyNumberFormat="1" applyAlignment="1">
      <alignment horizontal="left"/>
    </xf>
    <xf numFmtId="49" fontId="0" fillId="0" borderId="4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left" vertical="center"/>
    </xf>
    <xf numFmtId="49" fontId="0" fillId="0" borderId="0" xfId="0" applyNumberFormat="1" applyAlignment="1">
      <alignment horizontal="left" vertical="center"/>
    </xf>
    <xf numFmtId="0" fontId="0" fillId="0" borderId="5" xfId="0" applyBorder="1" applyAlignment="1" applyProtection="1">
      <alignment vertical="center"/>
      <protection locked="0"/>
    </xf>
    <xf numFmtId="0" fontId="0" fillId="0" borderId="5" xfId="0" applyBorder="1" applyAlignment="1">
      <alignment vertical="center"/>
    </xf>
    <xf numFmtId="49" fontId="0" fillId="0" borderId="6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1" fillId="0" borderId="7" xfId="0" applyFont="1" applyBorder="1" applyAlignment="1" applyProtection="1">
      <alignment horizontal="center" vertical="center"/>
      <protection locked="0"/>
    </xf>
    <xf numFmtId="0" fontId="1" fillId="0" borderId="0" xfId="0" applyFont="1"/>
    <xf numFmtId="49" fontId="1" fillId="0" borderId="0" xfId="0" applyNumberFormat="1" applyFont="1"/>
    <xf numFmtId="0" fontId="1" fillId="0" borderId="0" xfId="0" applyFont="1" applyAlignment="1">
      <alignment vertical="center"/>
    </xf>
    <xf numFmtId="49" fontId="1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49" fontId="3" fillId="0" borderId="0" xfId="0" applyNumberFormat="1" applyFont="1"/>
    <xf numFmtId="0" fontId="4" fillId="2" borderId="0" xfId="0" applyFont="1" applyFill="1"/>
    <xf numFmtId="49" fontId="0" fillId="0" borderId="3" xfId="0" applyNumberFormat="1" applyBorder="1" applyAlignment="1">
      <alignment horizontal="left"/>
    </xf>
    <xf numFmtId="0" fontId="5" fillId="0" borderId="0" xfId="0" applyFont="1"/>
    <xf numFmtId="49" fontId="5" fillId="0" borderId="0" xfId="0" applyNumberFormat="1" applyFont="1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9" fontId="5" fillId="0" borderId="0" xfId="0" applyNumberFormat="1" applyFont="1" applyAlignment="1">
      <alignment vertical="center"/>
    </xf>
    <xf numFmtId="49" fontId="6" fillId="0" borderId="0" xfId="0" applyNumberFormat="1" applyFont="1" applyAlignment="1">
      <alignment vertical="center"/>
    </xf>
    <xf numFmtId="0" fontId="5" fillId="0" borderId="0" xfId="0" applyFont="1" applyAlignment="1">
      <alignment horizontal="center"/>
    </xf>
    <xf numFmtId="164" fontId="0" fillId="0" borderId="8" xfId="0" applyNumberFormat="1" applyBorder="1" applyAlignment="1" applyProtection="1">
      <alignment horizontal="center" vertical="center"/>
      <protection locked="0"/>
    </xf>
    <xf numFmtId="164" fontId="6" fillId="0" borderId="8" xfId="0" applyNumberFormat="1" applyFont="1" applyBorder="1" applyAlignment="1" applyProtection="1">
      <alignment horizontal="center" vertical="center"/>
      <protection locked="0"/>
    </xf>
    <xf numFmtId="164" fontId="6" fillId="3" borderId="8" xfId="0" applyNumberFormat="1" applyFont="1" applyFill="1" applyBorder="1" applyAlignment="1" applyProtection="1">
      <alignment horizontal="center" vertical="center"/>
      <protection locked="0"/>
    </xf>
    <xf numFmtId="4" fontId="0" fillId="0" borderId="8" xfId="0" applyNumberFormat="1" applyBorder="1" applyAlignment="1" applyProtection="1">
      <alignment horizontal="center" vertical="center"/>
      <protection locked="0"/>
    </xf>
    <xf numFmtId="4" fontId="0" fillId="0" borderId="9" xfId="0" applyNumberFormat="1" applyBorder="1" applyAlignment="1" applyProtection="1">
      <alignment horizontal="center" vertical="center"/>
      <protection locked="0"/>
    </xf>
    <xf numFmtId="4" fontId="6" fillId="0" borderId="8" xfId="0" applyNumberFormat="1" applyFont="1" applyBorder="1" applyAlignment="1" applyProtection="1">
      <alignment horizontal="center" vertical="center"/>
      <protection locked="0"/>
    </xf>
    <xf numFmtId="4" fontId="5" fillId="0" borderId="8" xfId="0" applyNumberFormat="1" applyFont="1" applyBorder="1" applyAlignment="1" applyProtection="1">
      <alignment horizontal="center" vertical="center"/>
      <protection locked="0"/>
    </xf>
    <xf numFmtId="49" fontId="6" fillId="0" borderId="2" xfId="0" applyNumberFormat="1" applyFont="1" applyBorder="1" applyAlignment="1">
      <alignment horizontal="left" vertical="center"/>
    </xf>
    <xf numFmtId="4" fontId="6" fillId="0" borderId="9" xfId="0" applyNumberFormat="1" applyFont="1" applyBorder="1" applyAlignment="1" applyProtection="1">
      <alignment horizontal="center" vertical="center"/>
      <protection locked="0"/>
    </xf>
    <xf numFmtId="49" fontId="6" fillId="0" borderId="3" xfId="0" applyNumberFormat="1" applyFont="1" applyBorder="1" applyAlignment="1">
      <alignment horizontal="left" vertical="center"/>
    </xf>
    <xf numFmtId="49" fontId="6" fillId="0" borderId="10" xfId="0" applyNumberFormat="1" applyFont="1" applyBorder="1" applyAlignment="1">
      <alignment horizontal="left" vertical="center"/>
    </xf>
    <xf numFmtId="4" fontId="0" fillId="0" borderId="9" xfId="0" applyNumberFormat="1" applyBorder="1" applyAlignment="1">
      <alignment horizontal="center"/>
    </xf>
    <xf numFmtId="49" fontId="6" fillId="0" borderId="11" xfId="0" applyNumberFormat="1" applyFont="1" applyBorder="1" applyAlignment="1">
      <alignment horizontal="left" vertical="center"/>
    </xf>
    <xf numFmtId="4" fontId="6" fillId="0" borderId="10" xfId="0" applyNumberFormat="1" applyFont="1" applyBorder="1" applyAlignment="1" applyProtection="1">
      <alignment horizontal="center" vertical="center"/>
      <protection locked="0"/>
    </xf>
    <xf numFmtId="49" fontId="0" fillId="0" borderId="12" xfId="0" applyNumberFormat="1" applyBorder="1" applyAlignment="1">
      <alignment horizontal="left" vertical="center"/>
    </xf>
    <xf numFmtId="0" fontId="5" fillId="0" borderId="5" xfId="0" applyFont="1" applyBorder="1" applyAlignment="1">
      <alignment vertical="center"/>
    </xf>
    <xf numFmtId="49" fontId="5" fillId="0" borderId="0" xfId="0" applyNumberFormat="1" applyFont="1" applyAlignment="1">
      <alignment horizontal="left"/>
    </xf>
    <xf numFmtId="164" fontId="6" fillId="0" borderId="13" xfId="0" applyNumberFormat="1" applyFont="1" applyBorder="1" applyAlignment="1">
      <alignment horizontal="center" vertical="center"/>
    </xf>
    <xf numFmtId="49" fontId="0" fillId="0" borderId="14" xfId="0" applyNumberFormat="1" applyBorder="1" applyAlignment="1">
      <alignment horizontal="center" vertical="center"/>
    </xf>
    <xf numFmtId="49" fontId="0" fillId="0" borderId="15" xfId="0" applyNumberFormat="1" applyBorder="1" applyAlignment="1">
      <alignment horizontal="left" vertical="center"/>
    </xf>
    <xf numFmtId="0" fontId="0" fillId="0" borderId="15" xfId="0" applyBorder="1" applyAlignment="1">
      <alignment horizontal="center" vertical="center"/>
    </xf>
    <xf numFmtId="49" fontId="5" fillId="0" borderId="12" xfId="0" applyNumberFormat="1" applyFont="1" applyBorder="1" applyAlignment="1">
      <alignment horizontal="left" vertical="center"/>
    </xf>
    <xf numFmtId="49" fontId="5" fillId="0" borderId="0" xfId="0" applyNumberFormat="1" applyFont="1" applyAlignment="1">
      <alignment horizontal="left" vertical="center"/>
    </xf>
    <xf numFmtId="4" fontId="0" fillId="0" borderId="16" xfId="0" applyNumberFormat="1" applyBorder="1" applyAlignment="1">
      <alignment horizontal="center"/>
    </xf>
    <xf numFmtId="4" fontId="5" fillId="0" borderId="17" xfId="0" applyNumberFormat="1" applyFont="1" applyBorder="1" applyAlignment="1">
      <alignment horizontal="center"/>
    </xf>
    <xf numFmtId="0" fontId="5" fillId="0" borderId="14" xfId="0" applyFont="1" applyBorder="1" applyAlignment="1">
      <alignment horizontal="center" vertical="center" wrapText="1"/>
    </xf>
    <xf numFmtId="0" fontId="6" fillId="4" borderId="18" xfId="0" applyFont="1" applyFill="1" applyBorder="1" applyAlignment="1">
      <alignment vertical="center"/>
    </xf>
    <xf numFmtId="0" fontId="6" fillId="4" borderId="19" xfId="0" applyFont="1" applyFill="1" applyBorder="1" applyAlignment="1">
      <alignment vertical="center"/>
    </xf>
    <xf numFmtId="0" fontId="5" fillId="4" borderId="19" xfId="0" applyFont="1" applyFill="1" applyBorder="1" applyAlignment="1">
      <alignment vertical="center"/>
    </xf>
    <xf numFmtId="49" fontId="5" fillId="4" borderId="13" xfId="0" applyNumberFormat="1" applyFont="1" applyFill="1" applyBorder="1" applyAlignment="1">
      <alignment vertical="center"/>
    </xf>
    <xf numFmtId="0" fontId="0" fillId="4" borderId="19" xfId="0" applyFill="1" applyBorder="1" applyAlignment="1">
      <alignment vertical="center"/>
    </xf>
    <xf numFmtId="0" fontId="7" fillId="0" borderId="0" xfId="0" applyFont="1" applyAlignment="1">
      <alignment horizontal="center"/>
    </xf>
    <xf numFmtId="49" fontId="7" fillId="0" borderId="0" xfId="0" applyNumberFormat="1" applyFont="1" applyAlignment="1">
      <alignment horizontal="left"/>
    </xf>
    <xf numFmtId="49" fontId="7" fillId="0" borderId="4" xfId="0" applyNumberFormat="1" applyFont="1" applyBorder="1"/>
    <xf numFmtId="49" fontId="7" fillId="0" borderId="17" xfId="0" applyNumberFormat="1" applyFont="1" applyBorder="1"/>
    <xf numFmtId="49" fontId="7" fillId="0" borderId="16" xfId="0" applyNumberFormat="1" applyFont="1" applyBorder="1"/>
    <xf numFmtId="164" fontId="7" fillId="0" borderId="4" xfId="0" applyNumberFormat="1" applyFont="1" applyBorder="1" applyAlignment="1">
      <alignment horizontal="center"/>
    </xf>
    <xf numFmtId="164" fontId="7" fillId="0" borderId="17" xfId="0" applyNumberFormat="1" applyFont="1" applyBorder="1" applyAlignment="1">
      <alignment horizontal="center"/>
    </xf>
    <xf numFmtId="164" fontId="7" fillId="0" borderId="16" xfId="0" applyNumberFormat="1" applyFont="1" applyBorder="1" applyAlignment="1">
      <alignment horizontal="center"/>
    </xf>
    <xf numFmtId="0" fontId="1" fillId="5" borderId="0" xfId="0" applyFont="1" applyFill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49" fontId="10" fillId="0" borderId="0" xfId="0" applyNumberFormat="1" applyFont="1" applyAlignment="1">
      <alignment vertical="center"/>
    </xf>
    <xf numFmtId="0" fontId="8" fillId="4" borderId="0" xfId="0" applyFont="1" applyFill="1" applyAlignment="1">
      <alignment horizontal="center" vertical="center"/>
    </xf>
    <xf numFmtId="4" fontId="6" fillId="5" borderId="8" xfId="0" applyNumberFormat="1" applyFont="1" applyFill="1" applyBorder="1" applyAlignment="1" applyProtection="1">
      <alignment horizontal="center" vertical="center"/>
      <protection locked="0"/>
    </xf>
    <xf numFmtId="49" fontId="6" fillId="5" borderId="2" xfId="0" applyNumberFormat="1" applyFont="1" applyFill="1" applyBorder="1" applyAlignment="1">
      <alignment horizontal="left" vertical="center"/>
    </xf>
    <xf numFmtId="164" fontId="6" fillId="5" borderId="8" xfId="0" applyNumberFormat="1" applyFont="1" applyFill="1" applyBorder="1" applyAlignment="1" applyProtection="1">
      <alignment horizontal="center" vertical="center"/>
      <protection locked="0"/>
    </xf>
    <xf numFmtId="0" fontId="2" fillId="4" borderId="0" xfId="0" applyFont="1" applyFill="1" applyAlignment="1">
      <alignment horizontal="center" vertical="center"/>
    </xf>
    <xf numFmtId="4" fontId="6" fillId="0" borderId="14" xfId="0" applyNumberFormat="1" applyFont="1" applyBorder="1" applyAlignment="1">
      <alignment horizontal="center" vertical="center"/>
    </xf>
    <xf numFmtId="4" fontId="5" fillId="0" borderId="4" xfId="0" applyNumberFormat="1" applyFont="1" applyBorder="1" applyAlignment="1" applyProtection="1">
      <alignment horizontal="center" vertical="center"/>
      <protection locked="0"/>
    </xf>
    <xf numFmtId="4" fontId="5" fillId="0" borderId="18" xfId="0" applyNumberFormat="1" applyFont="1" applyBorder="1" applyAlignment="1" applyProtection="1">
      <alignment horizontal="center" vertical="center"/>
      <protection locked="0"/>
    </xf>
    <xf numFmtId="4" fontId="6" fillId="4" borderId="14" xfId="0" applyNumberFormat="1" applyFont="1" applyFill="1" applyBorder="1" applyAlignment="1">
      <alignment horizontal="center" vertical="center"/>
    </xf>
    <xf numFmtId="4" fontId="6" fillId="4" borderId="13" xfId="0" applyNumberFormat="1" applyFont="1" applyFill="1" applyBorder="1" applyAlignment="1">
      <alignment horizontal="center" vertical="center"/>
    </xf>
    <xf numFmtId="165" fontId="6" fillId="0" borderId="4" xfId="0" applyNumberFormat="1" applyFont="1" applyBorder="1" applyAlignment="1">
      <alignment horizontal="center"/>
    </xf>
    <xf numFmtId="165" fontId="6" fillId="0" borderId="16" xfId="0" applyNumberFormat="1" applyFont="1" applyBorder="1" applyAlignment="1">
      <alignment horizontal="center"/>
    </xf>
    <xf numFmtId="165" fontId="6" fillId="0" borderId="17" xfId="0" applyNumberFormat="1" applyFont="1" applyBorder="1" applyAlignment="1">
      <alignment horizontal="center"/>
    </xf>
    <xf numFmtId="0" fontId="2" fillId="5" borderId="0" xfId="0" applyFont="1" applyFill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314325</xdr:colOff>
      <xdr:row>29</xdr:row>
      <xdr:rowOff>114300</xdr:rowOff>
    </xdr:to>
    <xdr:pic>
      <xdr:nvPicPr>
        <xdr:cNvPr id="1232" name="Image 3">
          <a:extLst>
            <a:ext uri="{FF2B5EF4-FFF2-40B4-BE49-F238E27FC236}">
              <a16:creationId xmlns:a16="http://schemas.microsoft.com/office/drawing/2014/main" id="{BBE66225-DC8A-26E6-E83B-EE6BCEC57D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410325" cy="481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8</xdr:col>
      <xdr:colOff>552450</xdr:colOff>
      <xdr:row>56</xdr:row>
      <xdr:rowOff>76200</xdr:rowOff>
    </xdr:to>
    <xdr:pic>
      <xdr:nvPicPr>
        <xdr:cNvPr id="1233" name="Image 4">
          <a:extLst>
            <a:ext uri="{FF2B5EF4-FFF2-40B4-BE49-F238E27FC236}">
              <a16:creationId xmlns:a16="http://schemas.microsoft.com/office/drawing/2014/main" id="{2ACADE77-7134-9C5C-353F-98A2A0D6C8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857750"/>
          <a:ext cx="6648450" cy="428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8</xdr:col>
      <xdr:colOff>447675</xdr:colOff>
      <xdr:row>85</xdr:row>
      <xdr:rowOff>66675</xdr:rowOff>
    </xdr:to>
    <xdr:pic>
      <xdr:nvPicPr>
        <xdr:cNvPr id="1234" name="Image 7">
          <a:extLst>
            <a:ext uri="{FF2B5EF4-FFF2-40B4-BE49-F238E27FC236}">
              <a16:creationId xmlns:a16="http://schemas.microsoft.com/office/drawing/2014/main" id="{C7569D01-2CD5-B207-80CA-7CF0AE5A1F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229725"/>
          <a:ext cx="6543675" cy="460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86</xdr:row>
      <xdr:rowOff>0</xdr:rowOff>
    </xdr:from>
    <xdr:to>
      <xdr:col>8</xdr:col>
      <xdr:colOff>523875</xdr:colOff>
      <xdr:row>118</xdr:row>
      <xdr:rowOff>95250</xdr:rowOff>
    </xdr:to>
    <xdr:pic>
      <xdr:nvPicPr>
        <xdr:cNvPr id="1235" name="Image 8">
          <a:extLst>
            <a:ext uri="{FF2B5EF4-FFF2-40B4-BE49-F238E27FC236}">
              <a16:creationId xmlns:a16="http://schemas.microsoft.com/office/drawing/2014/main" id="{B6AAC36F-83C4-1F08-E164-EBAA1C9CD5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925550"/>
          <a:ext cx="6619875" cy="527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119</xdr:row>
      <xdr:rowOff>0</xdr:rowOff>
    </xdr:from>
    <xdr:to>
      <xdr:col>8</xdr:col>
      <xdr:colOff>542925</xdr:colOff>
      <xdr:row>142</xdr:row>
      <xdr:rowOff>114300</xdr:rowOff>
    </xdr:to>
    <xdr:pic>
      <xdr:nvPicPr>
        <xdr:cNvPr id="1236" name="Image 9">
          <a:extLst>
            <a:ext uri="{FF2B5EF4-FFF2-40B4-BE49-F238E27FC236}">
              <a16:creationId xmlns:a16="http://schemas.microsoft.com/office/drawing/2014/main" id="{49B0D566-A8B0-A1F7-CC3A-DC3316B9B7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269075"/>
          <a:ext cx="6638925" cy="383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143</xdr:row>
      <xdr:rowOff>0</xdr:rowOff>
    </xdr:from>
    <xdr:to>
      <xdr:col>8</xdr:col>
      <xdr:colOff>619125</xdr:colOff>
      <xdr:row>186</xdr:row>
      <xdr:rowOff>28575</xdr:rowOff>
    </xdr:to>
    <xdr:pic>
      <xdr:nvPicPr>
        <xdr:cNvPr id="1237" name="Image 10">
          <a:extLst>
            <a:ext uri="{FF2B5EF4-FFF2-40B4-BE49-F238E27FC236}">
              <a16:creationId xmlns:a16="http://schemas.microsoft.com/office/drawing/2014/main" id="{14B1C523-F27A-7BC3-CB6E-7A7F2D6033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155275"/>
          <a:ext cx="6715125" cy="6991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252"/>
  <sheetViews>
    <sheetView tabSelected="1" zoomScaleNormal="100" workbookViewId="0">
      <selection activeCell="G2" sqref="G2"/>
    </sheetView>
  </sheetViews>
  <sheetFormatPr defaultColWidth="14.28515625" defaultRowHeight="15"/>
  <cols>
    <col min="1" max="3" width="5.7109375" style="17" customWidth="1"/>
    <col min="4" max="4" width="45.28515625" style="18" customWidth="1"/>
    <col min="5" max="5" width="5.7109375" style="1" customWidth="1"/>
    <col min="6" max="6" width="10" style="6" customWidth="1"/>
    <col min="7" max="8" width="18.7109375" style="1" customWidth="1"/>
    <col min="9" max="9" width="2.5703125" customWidth="1"/>
  </cols>
  <sheetData>
    <row r="2" spans="1:8" ht="20.100000000000001" customHeight="1">
      <c r="D2" s="80" t="s">
        <v>0</v>
      </c>
    </row>
    <row r="3" spans="1:8" ht="20.100000000000001" customHeight="1"/>
    <row r="4" spans="1:8" ht="38.25" customHeight="1" thickBot="1">
      <c r="A4" s="25"/>
      <c r="B4" s="25"/>
      <c r="C4" s="25"/>
      <c r="D4" s="26"/>
      <c r="E4" s="27" t="s">
        <v>1</v>
      </c>
      <c r="F4" s="7" t="s">
        <v>2</v>
      </c>
      <c r="G4" s="58" t="s">
        <v>3</v>
      </c>
      <c r="H4" s="58" t="s">
        <v>4</v>
      </c>
    </row>
    <row r="5" spans="1:8" s="2" customFormat="1" ht="20.100000000000001" customHeight="1">
      <c r="A5" s="28" t="s">
        <v>5</v>
      </c>
      <c r="B5" s="29"/>
      <c r="C5" s="29"/>
      <c r="D5" s="30"/>
      <c r="E5" s="29"/>
      <c r="F5" s="8"/>
      <c r="G5" s="13"/>
      <c r="H5" s="13"/>
    </row>
    <row r="6" spans="1:8" s="2" customFormat="1" ht="20.100000000000001" customHeight="1">
      <c r="A6" s="28" t="s">
        <v>6</v>
      </c>
      <c r="B6" s="29"/>
      <c r="C6" s="29"/>
      <c r="D6" s="30"/>
      <c r="E6" s="29"/>
      <c r="F6" s="78" t="s">
        <v>7</v>
      </c>
      <c r="G6" s="79">
        <f>G7+G8+G9+G26</f>
        <v>0</v>
      </c>
      <c r="H6" s="79">
        <f>H7+H8+H9+H26</f>
        <v>0</v>
      </c>
    </row>
    <row r="7" spans="1:8" s="2" customFormat="1" ht="20.100000000000001" customHeight="1">
      <c r="A7" s="28" t="s">
        <v>8</v>
      </c>
      <c r="B7" s="29"/>
      <c r="C7" s="29"/>
      <c r="D7" s="30"/>
      <c r="E7" s="29" t="s">
        <v>9</v>
      </c>
      <c r="F7" s="4">
        <v>20</v>
      </c>
      <c r="G7" s="33"/>
      <c r="H7" s="33"/>
    </row>
    <row r="8" spans="1:8" s="2" customFormat="1" ht="20.100000000000001" customHeight="1">
      <c r="A8" s="28" t="s">
        <v>10</v>
      </c>
      <c r="B8" s="29"/>
      <c r="C8" s="29"/>
      <c r="D8" s="30"/>
      <c r="E8" s="29" t="s">
        <v>11</v>
      </c>
      <c r="F8" s="4">
        <v>21</v>
      </c>
      <c r="G8" s="33"/>
      <c r="H8" s="33"/>
    </row>
    <row r="9" spans="1:8" s="2" customFormat="1" ht="20.100000000000001" customHeight="1">
      <c r="A9" s="28" t="s">
        <v>12</v>
      </c>
      <c r="B9" s="29"/>
      <c r="C9" s="29"/>
      <c r="D9" s="30"/>
      <c r="E9" s="29" t="s">
        <v>13</v>
      </c>
      <c r="F9" s="4" t="s">
        <v>14</v>
      </c>
      <c r="G9" s="35">
        <f>G10+G13+G16+G19+G20+G24</f>
        <v>0</v>
      </c>
      <c r="H9" s="35">
        <f>H10+H13+H16+H19+H20+H24</f>
        <v>0</v>
      </c>
    </row>
    <row r="10" spans="1:8" s="2" customFormat="1" ht="20.100000000000001" customHeight="1">
      <c r="A10" s="29"/>
      <c r="B10" s="29" t="s">
        <v>15</v>
      </c>
      <c r="C10" s="29"/>
      <c r="D10" s="30"/>
      <c r="E10" s="29"/>
      <c r="F10" s="4">
        <v>22</v>
      </c>
      <c r="G10" s="34">
        <f>SUM(G11:G12)</f>
        <v>0</v>
      </c>
      <c r="H10" s="34">
        <f>SUM(H11:H12)</f>
        <v>0</v>
      </c>
    </row>
    <row r="11" spans="1:8" s="2" customFormat="1" ht="20.100000000000001" customHeight="1">
      <c r="A11" s="29"/>
      <c r="B11" s="29"/>
      <c r="C11" s="29" t="s">
        <v>16</v>
      </c>
      <c r="D11" s="30"/>
      <c r="E11" s="29"/>
      <c r="F11" s="4" t="s">
        <v>17</v>
      </c>
      <c r="G11" s="33"/>
      <c r="H11" s="33"/>
    </row>
    <row r="12" spans="1:8" s="2" customFormat="1" ht="20.100000000000001" customHeight="1">
      <c r="A12" s="29"/>
      <c r="B12" s="29"/>
      <c r="C12" s="29" t="s">
        <v>18</v>
      </c>
      <c r="D12" s="30"/>
      <c r="E12" s="29"/>
      <c r="F12" s="4" t="s">
        <v>19</v>
      </c>
      <c r="G12" s="33"/>
      <c r="H12" s="33"/>
    </row>
    <row r="13" spans="1:8" s="2" customFormat="1" ht="20.100000000000001" customHeight="1">
      <c r="A13" s="29"/>
      <c r="B13" s="29" t="s">
        <v>20</v>
      </c>
      <c r="C13" s="29"/>
      <c r="D13" s="30"/>
      <c r="E13" s="29"/>
      <c r="F13" s="4">
        <v>23</v>
      </c>
      <c r="G13" s="34">
        <f>SUM(G14:G15)</f>
        <v>0</v>
      </c>
      <c r="H13" s="34">
        <f>SUM(H14:H15)</f>
        <v>0</v>
      </c>
    </row>
    <row r="14" spans="1:8" s="2" customFormat="1" ht="20.100000000000001" customHeight="1">
      <c r="A14" s="29"/>
      <c r="B14" s="29"/>
      <c r="C14" s="29" t="s">
        <v>16</v>
      </c>
      <c r="D14" s="30"/>
      <c r="E14" s="29"/>
      <c r="F14" s="4">
        <v>231</v>
      </c>
      <c r="G14" s="33"/>
      <c r="H14" s="33"/>
    </row>
    <row r="15" spans="1:8" s="2" customFormat="1" ht="20.100000000000001" customHeight="1">
      <c r="A15" s="29"/>
      <c r="B15" s="29"/>
      <c r="C15" s="29" t="s">
        <v>18</v>
      </c>
      <c r="D15" s="30"/>
      <c r="E15" s="29"/>
      <c r="F15" s="4">
        <v>232</v>
      </c>
      <c r="G15" s="33"/>
      <c r="H15" s="33"/>
    </row>
    <row r="16" spans="1:8" s="2" customFormat="1" ht="20.100000000000001" customHeight="1">
      <c r="A16" s="29"/>
      <c r="B16" s="29" t="s">
        <v>21</v>
      </c>
      <c r="C16" s="29"/>
      <c r="D16" s="30"/>
      <c r="E16" s="29"/>
      <c r="F16" s="4">
        <v>24</v>
      </c>
      <c r="G16" s="34">
        <f>SUM(G17:G18)</f>
        <v>0</v>
      </c>
      <c r="H16" s="34">
        <f>SUM(H17:H18)</f>
        <v>0</v>
      </c>
    </row>
    <row r="17" spans="1:8" s="2" customFormat="1" ht="20.100000000000001" customHeight="1">
      <c r="A17" s="29"/>
      <c r="B17" s="29"/>
      <c r="C17" s="29" t="s">
        <v>16</v>
      </c>
      <c r="D17" s="30"/>
      <c r="E17" s="29"/>
      <c r="F17" s="4">
        <v>241</v>
      </c>
      <c r="G17" s="33"/>
      <c r="H17" s="33"/>
    </row>
    <row r="18" spans="1:8" s="2" customFormat="1" ht="20.100000000000001" customHeight="1">
      <c r="A18" s="29"/>
      <c r="B18" s="29"/>
      <c r="C18" s="29" t="s">
        <v>18</v>
      </c>
      <c r="D18" s="30"/>
      <c r="E18" s="29"/>
      <c r="F18" s="4">
        <v>242</v>
      </c>
      <c r="G18" s="33"/>
      <c r="H18" s="33"/>
    </row>
    <row r="19" spans="1:8" s="2" customFormat="1" ht="20.100000000000001" customHeight="1">
      <c r="A19" s="29"/>
      <c r="B19" s="29" t="s">
        <v>22</v>
      </c>
      <c r="C19" s="29"/>
      <c r="D19" s="30"/>
      <c r="E19" s="29"/>
      <c r="F19" s="4">
        <v>25</v>
      </c>
      <c r="G19" s="34"/>
      <c r="H19" s="34"/>
    </row>
    <row r="20" spans="1:8" s="2" customFormat="1" ht="20.100000000000001" customHeight="1">
      <c r="A20" s="29"/>
      <c r="B20" s="29" t="s">
        <v>23</v>
      </c>
      <c r="C20" s="29"/>
      <c r="D20" s="30"/>
      <c r="E20" s="29"/>
      <c r="F20" s="4">
        <v>26</v>
      </c>
      <c r="G20" s="34">
        <f>SUM(G21:G22)</f>
        <v>0</v>
      </c>
      <c r="H20" s="34">
        <f>SUM(H21:H22)</f>
        <v>0</v>
      </c>
    </row>
    <row r="21" spans="1:8" s="2" customFormat="1" ht="20.100000000000001" customHeight="1">
      <c r="A21" s="29"/>
      <c r="B21" s="29"/>
      <c r="C21" s="29" t="s">
        <v>16</v>
      </c>
      <c r="D21" s="30"/>
      <c r="E21" s="29"/>
      <c r="F21" s="4">
        <v>261</v>
      </c>
      <c r="G21" s="33"/>
      <c r="H21" s="33"/>
    </row>
    <row r="22" spans="1:8" s="2" customFormat="1" ht="20.100000000000001" customHeight="1">
      <c r="A22" s="29"/>
      <c r="B22" s="29"/>
      <c r="C22" s="29" t="s">
        <v>18</v>
      </c>
      <c r="D22" s="30"/>
      <c r="E22" s="29"/>
      <c r="F22" s="4">
        <v>262</v>
      </c>
      <c r="G22" s="33"/>
      <c r="H22" s="33"/>
    </row>
    <row r="23" spans="1:8" s="2" customFormat="1" ht="20.100000000000001" customHeight="1">
      <c r="A23" s="29"/>
      <c r="B23" s="29"/>
      <c r="C23" s="29"/>
      <c r="D23" s="30" t="s">
        <v>24</v>
      </c>
      <c r="E23" s="29"/>
      <c r="F23" s="4" t="s">
        <v>25</v>
      </c>
      <c r="G23" s="33"/>
      <c r="H23" s="33"/>
    </row>
    <row r="24" spans="1:8" s="2" customFormat="1" ht="20.100000000000001" customHeight="1">
      <c r="A24" s="29"/>
      <c r="B24" s="29" t="s">
        <v>26</v>
      </c>
      <c r="C24" s="29"/>
      <c r="D24" s="30"/>
      <c r="E24" s="29"/>
      <c r="F24" s="4">
        <v>27</v>
      </c>
      <c r="G24" s="34"/>
      <c r="H24" s="34"/>
    </row>
    <row r="25" spans="1:8" s="2" customFormat="1" ht="20.100000000000001" customHeight="1">
      <c r="A25" s="29"/>
      <c r="B25" s="29"/>
      <c r="C25" s="29"/>
      <c r="D25" s="30"/>
      <c r="E25" s="29" t="s">
        <v>27</v>
      </c>
      <c r="F25" s="4"/>
      <c r="G25" s="14"/>
      <c r="H25" s="14"/>
    </row>
    <row r="26" spans="1:8" s="2" customFormat="1" ht="20.100000000000001" customHeight="1">
      <c r="A26" s="28" t="s">
        <v>28</v>
      </c>
      <c r="B26" s="29"/>
      <c r="C26" s="29"/>
      <c r="D26" s="30"/>
      <c r="E26" s="29" t="s">
        <v>29</v>
      </c>
      <c r="F26" s="4">
        <v>28</v>
      </c>
      <c r="G26" s="38">
        <f>G27+G32+G37</f>
        <v>0</v>
      </c>
      <c r="H26" s="38">
        <f>H27+H32+H37</f>
        <v>0</v>
      </c>
    </row>
    <row r="27" spans="1:8" s="2" customFormat="1" ht="20.100000000000001" customHeight="1">
      <c r="A27" s="28"/>
      <c r="B27" s="29" t="s">
        <v>30</v>
      </c>
      <c r="C27" s="29"/>
      <c r="D27" s="30"/>
      <c r="E27" s="29" t="s">
        <v>31</v>
      </c>
      <c r="F27" s="4" t="s">
        <v>32</v>
      </c>
      <c r="G27" s="39">
        <f>SUM(G28:G29)</f>
        <v>0</v>
      </c>
      <c r="H27" s="39">
        <f>SUM(H28:H29)</f>
        <v>0</v>
      </c>
    </row>
    <row r="28" spans="1:8" s="2" customFormat="1" ht="20.100000000000001" customHeight="1">
      <c r="A28" s="28"/>
      <c r="B28" s="29"/>
      <c r="C28" s="29" t="s">
        <v>33</v>
      </c>
      <c r="D28" s="30"/>
      <c r="E28" s="29"/>
      <c r="F28" s="4" t="s">
        <v>34</v>
      </c>
      <c r="G28" s="36"/>
      <c r="H28" s="36"/>
    </row>
    <row r="29" spans="1:8" s="2" customFormat="1" ht="20.100000000000001" customHeight="1">
      <c r="A29" s="28"/>
      <c r="B29" s="29"/>
      <c r="C29" s="29" t="s">
        <v>35</v>
      </c>
      <c r="D29" s="30"/>
      <c r="E29" s="29"/>
      <c r="F29" s="4" t="s">
        <v>36</v>
      </c>
      <c r="G29" s="36"/>
      <c r="H29" s="36"/>
    </row>
    <row r="30" spans="1:8" s="2" customFormat="1" ht="20.100000000000001" customHeight="1">
      <c r="A30" s="28"/>
      <c r="B30" s="29"/>
      <c r="C30" s="29" t="s">
        <v>37</v>
      </c>
      <c r="D30" s="30"/>
      <c r="E30" s="29"/>
      <c r="F30" s="4">
        <v>2817</v>
      </c>
      <c r="G30" s="36"/>
      <c r="H30" s="36"/>
    </row>
    <row r="31" spans="1:8" s="2" customFormat="1" ht="20.100000000000001" customHeight="1">
      <c r="A31" s="28"/>
      <c r="B31" s="29" t="s">
        <v>38</v>
      </c>
      <c r="C31" s="29"/>
      <c r="D31" s="30"/>
      <c r="E31" s="29"/>
      <c r="F31" s="4"/>
      <c r="G31" s="36"/>
      <c r="H31" s="36"/>
    </row>
    <row r="32" spans="1:8" s="2" customFormat="1" ht="20.100000000000001" customHeight="1">
      <c r="A32" s="28"/>
      <c r="B32" s="29" t="s">
        <v>39</v>
      </c>
      <c r="C32" s="29"/>
      <c r="D32" s="30"/>
      <c r="E32" s="29" t="s">
        <v>31</v>
      </c>
      <c r="F32" s="4" t="s">
        <v>40</v>
      </c>
      <c r="G32" s="36">
        <f>SUM(G33:G34)</f>
        <v>0</v>
      </c>
      <c r="H32" s="36">
        <f>SUM(H33:H34)</f>
        <v>0</v>
      </c>
    </row>
    <row r="33" spans="1:8" s="2" customFormat="1" ht="20.100000000000001" customHeight="1">
      <c r="A33" s="28"/>
      <c r="B33" s="29"/>
      <c r="C33" s="29" t="s">
        <v>41</v>
      </c>
      <c r="D33" s="30"/>
      <c r="E33" s="29"/>
      <c r="F33" s="4" t="s">
        <v>42</v>
      </c>
      <c r="G33" s="36"/>
      <c r="H33" s="36"/>
    </row>
    <row r="34" spans="1:8" s="2" customFormat="1" ht="20.100000000000001" customHeight="1">
      <c r="A34" s="28"/>
      <c r="B34" s="29"/>
      <c r="C34" s="29" t="s">
        <v>43</v>
      </c>
      <c r="D34" s="30"/>
      <c r="E34" s="29"/>
      <c r="F34" s="4" t="s">
        <v>44</v>
      </c>
      <c r="G34" s="36"/>
      <c r="H34" s="36"/>
    </row>
    <row r="35" spans="1:8" s="2" customFormat="1" ht="20.100000000000001" customHeight="1">
      <c r="A35" s="28"/>
      <c r="B35" s="29"/>
      <c r="C35" s="29" t="s">
        <v>45</v>
      </c>
      <c r="D35" s="30"/>
      <c r="E35" s="29"/>
      <c r="F35" s="4"/>
      <c r="G35" s="36"/>
      <c r="H35" s="36"/>
    </row>
    <row r="36" spans="1:8" s="2" customFormat="1" ht="20.100000000000001" customHeight="1">
      <c r="A36" s="28"/>
      <c r="B36" s="29"/>
      <c r="C36" s="29" t="s">
        <v>46</v>
      </c>
      <c r="D36" s="30"/>
      <c r="E36" s="29"/>
      <c r="F36" s="4">
        <v>2837</v>
      </c>
      <c r="G36" s="36"/>
      <c r="H36" s="36"/>
    </row>
    <row r="37" spans="1:8" s="2" customFormat="1" ht="20.100000000000001" customHeight="1">
      <c r="A37" s="28"/>
      <c r="B37" s="29" t="s">
        <v>47</v>
      </c>
      <c r="C37" s="29"/>
      <c r="D37" s="30"/>
      <c r="E37" s="29"/>
      <c r="F37" s="4" t="s">
        <v>48</v>
      </c>
      <c r="G37" s="36">
        <f>SUM(G38:G39)</f>
        <v>0</v>
      </c>
      <c r="H37" s="36">
        <f>SUM(H38:H39)</f>
        <v>0</v>
      </c>
    </row>
    <row r="38" spans="1:8" s="2" customFormat="1" ht="20.100000000000001" customHeight="1">
      <c r="A38" s="28"/>
      <c r="B38" s="29"/>
      <c r="C38" s="29" t="s">
        <v>49</v>
      </c>
      <c r="D38" s="30"/>
      <c r="E38" s="29"/>
      <c r="F38" s="4" t="s">
        <v>50</v>
      </c>
      <c r="G38" s="36"/>
      <c r="H38" s="36"/>
    </row>
    <row r="39" spans="1:8" s="2" customFormat="1" ht="20.100000000000001" customHeight="1">
      <c r="A39" s="28"/>
      <c r="B39" s="29"/>
      <c r="C39" s="29" t="s">
        <v>51</v>
      </c>
      <c r="D39" s="30"/>
      <c r="E39" s="29"/>
      <c r="F39" s="4" t="s">
        <v>52</v>
      </c>
      <c r="G39" s="36"/>
      <c r="H39" s="36"/>
    </row>
    <row r="40" spans="1:8" s="2" customFormat="1" ht="20.100000000000001" customHeight="1">
      <c r="A40" s="28"/>
      <c r="B40" s="29"/>
      <c r="C40" s="29" t="s">
        <v>53</v>
      </c>
      <c r="D40" s="30"/>
      <c r="E40" s="29"/>
      <c r="F40" s="4">
        <v>2857</v>
      </c>
      <c r="G40" s="36"/>
      <c r="H40" s="36"/>
    </row>
    <row r="41" spans="1:8" s="2" customFormat="1" ht="20.100000000000001" customHeight="1">
      <c r="A41" s="28" t="s">
        <v>54</v>
      </c>
      <c r="B41" s="29"/>
      <c r="C41" s="29"/>
      <c r="D41" s="30"/>
      <c r="E41" s="29"/>
      <c r="F41" s="78" t="s">
        <v>55</v>
      </c>
      <c r="G41" s="77">
        <f>G42+G50+G60+G85+G86+G91</f>
        <v>0</v>
      </c>
      <c r="H41" s="77">
        <f>H42+H50+H60+H85+H86+H91</f>
        <v>0</v>
      </c>
    </row>
    <row r="42" spans="1:8" s="2" customFormat="1" ht="20.100000000000001" customHeight="1">
      <c r="A42" s="28" t="s">
        <v>56</v>
      </c>
      <c r="B42" s="29"/>
      <c r="C42" s="29"/>
      <c r="D42" s="30"/>
      <c r="E42" s="29"/>
      <c r="F42" s="40">
        <v>29</v>
      </c>
      <c r="G42" s="38">
        <f>G43+G45</f>
        <v>0</v>
      </c>
      <c r="H42" s="38">
        <f>H43+H45</f>
        <v>0</v>
      </c>
    </row>
    <row r="43" spans="1:8" s="2" customFormat="1" ht="20.100000000000001" customHeight="1">
      <c r="A43" s="29"/>
      <c r="B43" s="29" t="s">
        <v>57</v>
      </c>
      <c r="C43" s="29"/>
      <c r="D43" s="30"/>
      <c r="E43" s="29"/>
      <c r="F43" s="4">
        <v>290</v>
      </c>
      <c r="G43" s="36"/>
      <c r="H43" s="36"/>
    </row>
    <row r="44" spans="1:8" s="2" customFormat="1" ht="20.100000000000001" customHeight="1">
      <c r="A44" s="29"/>
      <c r="B44" s="29"/>
      <c r="C44" s="29" t="s">
        <v>58</v>
      </c>
      <c r="D44" s="30"/>
      <c r="E44" s="29"/>
      <c r="F44" s="4">
        <v>2907</v>
      </c>
      <c r="G44" s="36"/>
      <c r="H44" s="36"/>
    </row>
    <row r="45" spans="1:8" s="2" customFormat="1" ht="20.100000000000001" customHeight="1">
      <c r="A45" s="29"/>
      <c r="B45" s="29" t="s">
        <v>59</v>
      </c>
      <c r="C45" s="29"/>
      <c r="D45" s="30"/>
      <c r="E45" s="29"/>
      <c r="F45" s="4">
        <v>291</v>
      </c>
      <c r="G45" s="36"/>
      <c r="H45" s="36"/>
    </row>
    <row r="46" spans="1:8" s="2" customFormat="1" ht="20.100000000000001" customHeight="1">
      <c r="A46" s="29"/>
      <c r="B46" s="29"/>
      <c r="C46" s="29" t="s">
        <v>60</v>
      </c>
      <c r="D46" s="30"/>
      <c r="E46" s="29"/>
      <c r="F46" s="4">
        <v>2913</v>
      </c>
      <c r="G46" s="36"/>
      <c r="H46" s="36"/>
    </row>
    <row r="47" spans="1:8" s="2" customFormat="1" ht="20.100000000000001" customHeight="1">
      <c r="A47" s="29"/>
      <c r="B47" s="29"/>
      <c r="C47" s="29" t="s">
        <v>61</v>
      </c>
      <c r="D47" s="30"/>
      <c r="E47" s="29"/>
      <c r="F47" s="4"/>
      <c r="G47" s="36"/>
      <c r="H47" s="36"/>
    </row>
    <row r="48" spans="1:8" s="2" customFormat="1" ht="20.100000000000001" customHeight="1">
      <c r="A48" s="29"/>
      <c r="B48" s="29"/>
      <c r="C48" s="29" t="s">
        <v>62</v>
      </c>
      <c r="D48" s="30"/>
      <c r="E48" s="29"/>
      <c r="F48" s="4">
        <v>2915</v>
      </c>
      <c r="G48" s="36"/>
      <c r="H48" s="36"/>
    </row>
    <row r="49" spans="1:8" s="2" customFormat="1" ht="20.100000000000001" customHeight="1">
      <c r="A49" s="29"/>
      <c r="B49" s="29"/>
      <c r="C49" s="29" t="s">
        <v>63</v>
      </c>
      <c r="D49" s="30"/>
      <c r="E49" s="29"/>
      <c r="F49" s="4">
        <v>2917</v>
      </c>
      <c r="G49" s="36"/>
      <c r="H49" s="36"/>
    </row>
    <row r="50" spans="1:8" s="2" customFormat="1" ht="20.100000000000001" customHeight="1">
      <c r="A50" s="28" t="s">
        <v>64</v>
      </c>
      <c r="B50" s="29"/>
      <c r="C50" s="29"/>
      <c r="D50" s="30"/>
      <c r="E50" s="29"/>
      <c r="F50" s="40">
        <v>3</v>
      </c>
      <c r="G50" s="38">
        <f>G51+G59</f>
        <v>0</v>
      </c>
      <c r="H50" s="38">
        <f>H51+H59</f>
        <v>0</v>
      </c>
    </row>
    <row r="51" spans="1:8" s="2" customFormat="1" ht="20.100000000000001" customHeight="1">
      <c r="A51" s="29"/>
      <c r="B51" s="29" t="s">
        <v>65</v>
      </c>
      <c r="C51" s="29"/>
      <c r="D51" s="30"/>
      <c r="E51" s="29"/>
      <c r="F51" s="40" t="s">
        <v>66</v>
      </c>
      <c r="G51" s="38">
        <f>SUM(G52:G58)</f>
        <v>0</v>
      </c>
      <c r="H51" s="38">
        <f>SUM(H52:H58)</f>
        <v>0</v>
      </c>
    </row>
    <row r="52" spans="1:8" s="2" customFormat="1" ht="20.100000000000001" customHeight="1">
      <c r="A52" s="29"/>
      <c r="B52" s="29"/>
      <c r="C52" s="29" t="s">
        <v>67</v>
      </c>
      <c r="D52" s="30"/>
      <c r="E52" s="29"/>
      <c r="F52" s="4">
        <v>30</v>
      </c>
      <c r="G52" s="36"/>
      <c r="H52" s="36"/>
    </row>
    <row r="53" spans="1:8" s="2" customFormat="1" ht="20.100000000000001" customHeight="1">
      <c r="A53" s="29"/>
      <c r="B53" s="29"/>
      <c r="C53" s="29" t="s">
        <v>68</v>
      </c>
      <c r="D53" s="30"/>
      <c r="E53" s="29"/>
      <c r="F53" s="4">
        <v>31</v>
      </c>
      <c r="G53" s="36"/>
      <c r="H53" s="36"/>
    </row>
    <row r="54" spans="1:8" s="2" customFormat="1" ht="20.100000000000001" customHeight="1">
      <c r="A54" s="29"/>
      <c r="B54" s="29"/>
      <c r="C54" s="29" t="s">
        <v>69</v>
      </c>
      <c r="D54" s="30"/>
      <c r="E54" s="29"/>
      <c r="F54" s="4">
        <v>32</v>
      </c>
      <c r="G54" s="36"/>
      <c r="H54" s="36"/>
    </row>
    <row r="55" spans="1:8" s="2" customFormat="1" ht="20.100000000000001" customHeight="1">
      <c r="A55" s="29"/>
      <c r="B55" s="29"/>
      <c r="C55" s="29" t="s">
        <v>70</v>
      </c>
      <c r="D55" s="30"/>
      <c r="E55" s="29"/>
      <c r="F55" s="4">
        <v>33</v>
      </c>
      <c r="G55" s="36"/>
      <c r="H55" s="36"/>
    </row>
    <row r="56" spans="1:8" s="2" customFormat="1" ht="20.100000000000001" customHeight="1">
      <c r="A56" s="29"/>
      <c r="B56" s="29"/>
      <c r="C56" s="29" t="s">
        <v>71</v>
      </c>
      <c r="D56" s="30"/>
      <c r="E56" s="29"/>
      <c r="F56" s="4">
        <v>34</v>
      </c>
      <c r="G56" s="36"/>
      <c r="H56" s="36"/>
    </row>
    <row r="57" spans="1:8" s="2" customFormat="1" ht="20.100000000000001" customHeight="1">
      <c r="A57" s="29"/>
      <c r="B57" s="29"/>
      <c r="C57" s="29" t="s">
        <v>72</v>
      </c>
      <c r="D57" s="30"/>
      <c r="E57" s="29"/>
      <c r="F57" s="4">
        <v>35</v>
      </c>
      <c r="G57" s="36"/>
      <c r="H57" s="36"/>
    </row>
    <row r="58" spans="1:8" s="2" customFormat="1" ht="20.100000000000001" customHeight="1">
      <c r="A58" s="29"/>
      <c r="B58" s="29"/>
      <c r="C58" s="29" t="s">
        <v>73</v>
      </c>
      <c r="D58" s="30"/>
      <c r="E58" s="29"/>
      <c r="F58" s="4">
        <v>36</v>
      </c>
      <c r="G58" s="36"/>
      <c r="H58" s="36"/>
    </row>
    <row r="59" spans="1:8" s="2" customFormat="1" ht="20.100000000000001" customHeight="1">
      <c r="A59" s="29"/>
      <c r="B59" s="29" t="s">
        <v>74</v>
      </c>
      <c r="C59" s="29"/>
      <c r="D59" s="30"/>
      <c r="E59" s="29"/>
      <c r="F59" s="40">
        <v>37</v>
      </c>
      <c r="G59" s="36"/>
      <c r="H59" s="36"/>
    </row>
    <row r="60" spans="1:8" s="2" customFormat="1" ht="20.100000000000001" customHeight="1">
      <c r="A60" s="28" t="s">
        <v>75</v>
      </c>
      <c r="B60" s="29"/>
      <c r="C60" s="29"/>
      <c r="D60" s="30"/>
      <c r="E60" s="29"/>
      <c r="F60" s="40" t="s">
        <v>76</v>
      </c>
      <c r="G60" s="38">
        <f>G61+G63</f>
        <v>0</v>
      </c>
      <c r="H60" s="38">
        <f>H61+H63</f>
        <v>0</v>
      </c>
    </row>
    <row r="61" spans="1:8" s="2" customFormat="1" ht="20.100000000000001" customHeight="1">
      <c r="A61" s="29"/>
      <c r="B61" s="29" t="s">
        <v>77</v>
      </c>
      <c r="C61" s="29"/>
      <c r="D61" s="30"/>
      <c r="E61" s="29"/>
      <c r="F61" s="40">
        <v>40</v>
      </c>
      <c r="G61" s="36"/>
      <c r="H61" s="36"/>
    </row>
    <row r="62" spans="1:8" s="2" customFormat="1" ht="20.100000000000001" customHeight="1">
      <c r="A62" s="29"/>
      <c r="B62" s="29"/>
      <c r="C62" s="29" t="s">
        <v>63</v>
      </c>
      <c r="D62" s="30"/>
      <c r="E62" s="29"/>
      <c r="F62" s="4">
        <v>407</v>
      </c>
      <c r="G62" s="36"/>
      <c r="H62" s="36"/>
    </row>
    <row r="63" spans="1:8" s="2" customFormat="1" ht="20.100000000000001" customHeight="1">
      <c r="A63" s="29"/>
      <c r="B63" s="29" t="s">
        <v>78</v>
      </c>
      <c r="C63" s="29"/>
      <c r="D63" s="30"/>
      <c r="E63" s="29"/>
      <c r="F63" s="40">
        <v>41</v>
      </c>
      <c r="G63" s="38">
        <f>G64+G65+G66+G77+G79+G80+G81+G82+G83</f>
        <v>0</v>
      </c>
      <c r="H63" s="38">
        <f>H64+H65+H66+H77+H79+H80+H81+H82+H83</f>
        <v>0</v>
      </c>
    </row>
    <row r="64" spans="1:8" s="2" customFormat="1" ht="20.100000000000001" customHeight="1">
      <c r="A64" s="29"/>
      <c r="B64" s="29"/>
      <c r="C64" s="29" t="s">
        <v>79</v>
      </c>
      <c r="D64" s="30"/>
      <c r="E64" s="29"/>
      <c r="F64" s="4">
        <v>411</v>
      </c>
      <c r="G64" s="36"/>
      <c r="H64" s="36"/>
    </row>
    <row r="65" spans="1:8" s="2" customFormat="1" ht="20.100000000000001" customHeight="1">
      <c r="A65" s="29"/>
      <c r="B65" s="29"/>
      <c r="C65" s="29" t="s">
        <v>80</v>
      </c>
      <c r="D65" s="30"/>
      <c r="E65" s="29"/>
      <c r="F65" s="4">
        <v>412</v>
      </c>
      <c r="G65" s="36"/>
      <c r="H65" s="36"/>
    </row>
    <row r="66" spans="1:8" s="2" customFormat="1" ht="20.100000000000001" customHeight="1">
      <c r="A66" s="29"/>
      <c r="B66" s="29"/>
      <c r="C66" s="29" t="s">
        <v>81</v>
      </c>
      <c r="D66" s="30"/>
      <c r="E66" s="29"/>
      <c r="F66" s="4">
        <v>413</v>
      </c>
      <c r="G66" s="36">
        <f>SUM(G67:G76)</f>
        <v>0</v>
      </c>
      <c r="H66" s="36">
        <f>SUM(H67:H76)</f>
        <v>0</v>
      </c>
    </row>
    <row r="67" spans="1:8" s="2" customFormat="1" ht="20.100000000000001" customHeight="1">
      <c r="A67" s="29"/>
      <c r="B67" s="29"/>
      <c r="C67" s="29"/>
      <c r="D67" s="30" t="s">
        <v>82</v>
      </c>
      <c r="E67" s="29"/>
      <c r="F67" s="4">
        <v>4130</v>
      </c>
      <c r="G67" s="36"/>
      <c r="H67" s="36"/>
    </row>
    <row r="68" spans="1:8" s="2" customFormat="1" ht="20.100000000000001" customHeight="1">
      <c r="A68" s="29"/>
      <c r="B68" s="29"/>
      <c r="C68" s="29"/>
      <c r="D68" s="30" t="s">
        <v>83</v>
      </c>
      <c r="E68" s="29"/>
      <c r="F68" s="4">
        <v>4131</v>
      </c>
      <c r="G68" s="36"/>
      <c r="H68" s="36"/>
    </row>
    <row r="69" spans="1:8" s="2" customFormat="1" ht="20.100000000000001" customHeight="1">
      <c r="A69" s="29"/>
      <c r="B69" s="29"/>
      <c r="C69" s="29"/>
      <c r="D69" s="30" t="s">
        <v>84</v>
      </c>
      <c r="E69" s="29"/>
      <c r="F69" s="4">
        <v>4132</v>
      </c>
      <c r="G69" s="36"/>
      <c r="H69" s="36"/>
    </row>
    <row r="70" spans="1:8" s="2" customFormat="1" ht="20.100000000000001" customHeight="1">
      <c r="A70" s="29"/>
      <c r="B70" s="29"/>
      <c r="C70" s="29"/>
      <c r="D70" s="30" t="s">
        <v>85</v>
      </c>
      <c r="E70" s="29"/>
      <c r="F70" s="4">
        <v>4133</v>
      </c>
      <c r="G70" s="36"/>
      <c r="H70" s="36"/>
    </row>
    <row r="71" spans="1:8" s="2" customFormat="1" ht="20.100000000000001" customHeight="1">
      <c r="A71" s="29"/>
      <c r="B71" s="29"/>
      <c r="C71" s="29"/>
      <c r="D71" s="30" t="s">
        <v>86</v>
      </c>
      <c r="E71" s="29"/>
      <c r="F71" s="4">
        <v>4134</v>
      </c>
      <c r="G71" s="36"/>
      <c r="H71" s="36"/>
    </row>
    <row r="72" spans="1:8" s="2" customFormat="1" ht="20.100000000000001" customHeight="1">
      <c r="A72" s="29"/>
      <c r="B72" s="29"/>
      <c r="C72" s="29"/>
      <c r="D72" s="30" t="s">
        <v>87</v>
      </c>
      <c r="E72" s="29"/>
      <c r="F72" s="4">
        <v>4135</v>
      </c>
      <c r="G72" s="36"/>
      <c r="H72" s="36"/>
    </row>
    <row r="73" spans="1:8" s="2" customFormat="1" ht="20.100000000000001" customHeight="1">
      <c r="A73" s="29"/>
      <c r="B73" s="29"/>
      <c r="C73" s="29"/>
      <c r="D73" s="30" t="s">
        <v>88</v>
      </c>
      <c r="E73" s="29"/>
      <c r="F73" s="4">
        <v>4136</v>
      </c>
      <c r="G73" s="36"/>
      <c r="H73" s="36"/>
    </row>
    <row r="74" spans="1:8" s="2" customFormat="1" ht="20.100000000000001" customHeight="1">
      <c r="A74" s="29"/>
      <c r="B74" s="29"/>
      <c r="C74" s="29"/>
      <c r="D74" s="30" t="s">
        <v>89</v>
      </c>
      <c r="E74" s="29"/>
      <c r="F74" s="4">
        <v>4137</v>
      </c>
      <c r="G74" s="36"/>
      <c r="H74" s="36"/>
    </row>
    <row r="75" spans="1:8" s="2" customFormat="1" ht="20.100000000000001" customHeight="1">
      <c r="A75" s="29"/>
      <c r="B75" s="29"/>
      <c r="C75" s="29"/>
      <c r="D75" s="30" t="s">
        <v>90</v>
      </c>
      <c r="E75" s="29"/>
      <c r="F75" s="4">
        <v>4138</v>
      </c>
      <c r="G75" s="36"/>
      <c r="H75" s="36"/>
    </row>
    <row r="76" spans="1:8" s="2" customFormat="1" ht="20.100000000000001" customHeight="1">
      <c r="A76" s="29"/>
      <c r="B76" s="29"/>
      <c r="C76" s="29"/>
      <c r="D76" s="30" t="s">
        <v>91</v>
      </c>
      <c r="E76" s="29"/>
      <c r="F76" s="4">
        <v>4139</v>
      </c>
      <c r="G76" s="36"/>
      <c r="H76" s="36"/>
    </row>
    <row r="77" spans="1:8" s="2" customFormat="1" ht="20.100000000000001" customHeight="1">
      <c r="A77" s="29"/>
      <c r="B77" s="29"/>
      <c r="C77" s="29" t="s">
        <v>92</v>
      </c>
      <c r="D77" s="30"/>
      <c r="E77" s="29"/>
      <c r="F77" s="4">
        <v>414</v>
      </c>
      <c r="G77" s="36"/>
      <c r="H77" s="36"/>
    </row>
    <row r="78" spans="1:8" s="2" customFormat="1" ht="20.100000000000001" customHeight="1">
      <c r="A78" s="29"/>
      <c r="B78" s="29"/>
      <c r="C78" s="29" t="s">
        <v>93</v>
      </c>
      <c r="D78" s="30"/>
      <c r="E78" s="29"/>
      <c r="F78" s="4"/>
      <c r="G78" s="36"/>
      <c r="H78" s="36"/>
    </row>
    <row r="79" spans="1:8" s="2" customFormat="1" ht="20.100000000000001" customHeight="1">
      <c r="A79" s="29"/>
      <c r="B79" s="29"/>
      <c r="C79" s="29" t="s">
        <v>94</v>
      </c>
      <c r="D79" s="30"/>
      <c r="E79" s="29"/>
      <c r="F79" s="4">
        <v>415</v>
      </c>
      <c r="G79" s="36"/>
      <c r="H79" s="36"/>
    </row>
    <row r="80" spans="1:8" s="2" customFormat="1" ht="20.100000000000001" customHeight="1">
      <c r="A80" s="29"/>
      <c r="B80" s="29"/>
      <c r="C80" s="29" t="s">
        <v>95</v>
      </c>
      <c r="D80" s="30"/>
      <c r="E80" s="29"/>
      <c r="F80" s="4">
        <v>416</v>
      </c>
      <c r="G80" s="36"/>
      <c r="H80" s="36"/>
    </row>
    <row r="81" spans="1:8" s="2" customFormat="1" ht="20.100000000000001" customHeight="1">
      <c r="A81" s="29"/>
      <c r="B81" s="29"/>
      <c r="C81" s="29" t="s">
        <v>96</v>
      </c>
      <c r="D81" s="30"/>
      <c r="E81" s="29"/>
      <c r="F81" s="4">
        <v>417</v>
      </c>
      <c r="G81" s="36"/>
      <c r="H81" s="36"/>
    </row>
    <row r="82" spans="1:8" s="2" customFormat="1" ht="20.100000000000001" customHeight="1">
      <c r="A82" s="29"/>
      <c r="B82" s="29"/>
      <c r="C82" s="29" t="s">
        <v>97</v>
      </c>
      <c r="D82" s="30"/>
      <c r="E82" s="29"/>
      <c r="F82" s="4">
        <v>418</v>
      </c>
      <c r="G82" s="36"/>
      <c r="H82" s="36"/>
    </row>
    <row r="83" spans="1:8" s="2" customFormat="1" ht="20.100000000000001" customHeight="1">
      <c r="A83" s="29"/>
      <c r="B83" s="29"/>
      <c r="C83" s="29" t="s">
        <v>98</v>
      </c>
      <c r="D83" s="30"/>
      <c r="E83" s="29"/>
      <c r="F83" s="4">
        <v>419</v>
      </c>
      <c r="G83" s="36"/>
      <c r="H83" s="36"/>
    </row>
    <row r="84" spans="1:8" s="2" customFormat="1" ht="20.100000000000001" customHeight="1">
      <c r="A84" s="29"/>
      <c r="B84" s="29"/>
      <c r="C84" s="29"/>
      <c r="D84" s="30"/>
      <c r="E84" s="29" t="s">
        <v>99</v>
      </c>
      <c r="F84" s="4"/>
      <c r="G84" s="36"/>
      <c r="H84" s="36"/>
    </row>
    <row r="85" spans="1:8" s="2" customFormat="1" ht="20.100000000000001" customHeight="1">
      <c r="A85" s="28" t="s">
        <v>100</v>
      </c>
      <c r="B85" s="29"/>
      <c r="C85" s="29"/>
      <c r="D85" s="30"/>
      <c r="E85" s="29" t="s">
        <v>101</v>
      </c>
      <c r="F85" s="40" t="s">
        <v>102</v>
      </c>
      <c r="G85" s="36"/>
      <c r="H85" s="36"/>
    </row>
    <row r="86" spans="1:8" s="2" customFormat="1" ht="20.100000000000001" customHeight="1">
      <c r="A86" s="28" t="s">
        <v>103</v>
      </c>
      <c r="B86" s="29"/>
      <c r="C86" s="29"/>
      <c r="D86" s="30"/>
      <c r="E86" s="29"/>
      <c r="F86" s="40" t="s">
        <v>104</v>
      </c>
      <c r="G86" s="38">
        <f>SUM(G87:G90)</f>
        <v>0</v>
      </c>
      <c r="H86" s="38">
        <f>SUM(H87:H90)</f>
        <v>0</v>
      </c>
    </row>
    <row r="87" spans="1:8" s="2" customFormat="1" ht="20.100000000000001" customHeight="1">
      <c r="A87" s="28"/>
      <c r="B87" s="29" t="s">
        <v>105</v>
      </c>
      <c r="C87" s="29"/>
      <c r="D87" s="30"/>
      <c r="E87" s="29"/>
      <c r="F87" s="4">
        <v>54</v>
      </c>
      <c r="G87" s="36"/>
      <c r="H87" s="36"/>
    </row>
    <row r="88" spans="1:8" s="2" customFormat="1" ht="20.100000000000001" customHeight="1">
      <c r="A88" s="28"/>
      <c r="B88" s="29" t="s">
        <v>106</v>
      </c>
      <c r="C88" s="29"/>
      <c r="D88" s="30"/>
      <c r="E88" s="29"/>
      <c r="F88" s="4">
        <v>55</v>
      </c>
      <c r="G88" s="36"/>
      <c r="H88" s="36"/>
    </row>
    <row r="89" spans="1:8" s="2" customFormat="1" ht="20.100000000000001" customHeight="1">
      <c r="A89" s="28"/>
      <c r="B89" s="29" t="s">
        <v>107</v>
      </c>
      <c r="C89" s="29"/>
      <c r="D89" s="30"/>
      <c r="E89" s="29"/>
      <c r="F89" s="4">
        <v>57</v>
      </c>
      <c r="G89" s="36"/>
      <c r="H89" s="36"/>
    </row>
    <row r="90" spans="1:8" s="2" customFormat="1" ht="20.100000000000001" customHeight="1">
      <c r="A90" s="28"/>
      <c r="B90" s="29" t="s">
        <v>108</v>
      </c>
      <c r="C90" s="29"/>
      <c r="D90" s="30"/>
      <c r="E90" s="29"/>
      <c r="F90" s="4">
        <v>58</v>
      </c>
      <c r="G90" s="36"/>
      <c r="H90" s="36"/>
    </row>
    <row r="91" spans="1:8" s="2" customFormat="1" ht="20.100000000000001" customHeight="1">
      <c r="A91" s="28" t="s">
        <v>109</v>
      </c>
      <c r="B91" s="29"/>
      <c r="C91" s="29"/>
      <c r="D91" s="30"/>
      <c r="E91" s="29" t="s">
        <v>101</v>
      </c>
      <c r="F91" s="42" t="s">
        <v>110</v>
      </c>
      <c r="G91" s="41">
        <f>SUM(G92:G93)</f>
        <v>0</v>
      </c>
      <c r="H91" s="41">
        <f>SUM(H92:H93)</f>
        <v>0</v>
      </c>
    </row>
    <row r="92" spans="1:8" s="2" customFormat="1" ht="20.100000000000001" customHeight="1">
      <c r="A92" s="28"/>
      <c r="B92" s="29" t="s">
        <v>111</v>
      </c>
      <c r="C92" s="29"/>
      <c r="D92" s="30"/>
      <c r="E92" s="29"/>
      <c r="F92" s="5">
        <v>490</v>
      </c>
      <c r="G92" s="37"/>
      <c r="H92" s="37"/>
    </row>
    <row r="93" spans="1:8" s="2" customFormat="1" ht="20.100000000000001" customHeight="1" thickBot="1">
      <c r="A93" s="28"/>
      <c r="B93" s="29" t="s">
        <v>112</v>
      </c>
      <c r="C93" s="29"/>
      <c r="D93" s="30"/>
      <c r="E93" s="29"/>
      <c r="F93" s="4">
        <v>491</v>
      </c>
      <c r="G93" s="37"/>
      <c r="H93" s="37"/>
    </row>
    <row r="94" spans="1:8" s="2" customFormat="1" ht="20.100000000000001" customHeight="1" thickBot="1">
      <c r="A94" s="28"/>
      <c r="B94" s="29"/>
      <c r="C94" s="29"/>
      <c r="D94" s="31" t="s">
        <v>113</v>
      </c>
      <c r="E94" s="29"/>
      <c r="F94" s="43" t="s">
        <v>114</v>
      </c>
      <c r="G94" s="46">
        <f>G6+G41</f>
        <v>0</v>
      </c>
      <c r="H94" s="46">
        <f>H6+H41</f>
        <v>0</v>
      </c>
    </row>
    <row r="95" spans="1:8" s="2" customFormat="1" ht="20.100000000000001" customHeight="1">
      <c r="A95" s="28"/>
      <c r="B95" s="29"/>
      <c r="C95" s="29"/>
      <c r="D95" s="30"/>
      <c r="E95" s="29"/>
      <c r="F95" s="9"/>
      <c r="G95" s="15"/>
      <c r="H95" s="15"/>
    </row>
    <row r="96" spans="1:8" s="2" customFormat="1" ht="20.100000000000001" customHeight="1">
      <c r="A96" s="28"/>
      <c r="B96" s="29"/>
      <c r="C96" s="29"/>
      <c r="D96" s="30"/>
      <c r="E96" s="29"/>
      <c r="F96" s="9"/>
      <c r="G96" s="15"/>
      <c r="H96" s="15"/>
    </row>
    <row r="97" spans="1:9" s="2" customFormat="1" ht="20.100000000000001" customHeight="1">
      <c r="A97" s="28"/>
      <c r="B97" s="29"/>
      <c r="C97" s="29"/>
      <c r="D97" s="30"/>
      <c r="E97" s="29"/>
      <c r="F97" s="9"/>
      <c r="G97" s="15"/>
      <c r="H97" s="15"/>
    </row>
    <row r="98" spans="1:9" s="2" customFormat="1" ht="20.100000000000001" customHeight="1">
      <c r="A98" s="28"/>
      <c r="B98" s="29"/>
      <c r="C98" s="29"/>
      <c r="D98" s="30"/>
      <c r="E98" s="29"/>
      <c r="F98" s="9"/>
      <c r="G98" s="15"/>
      <c r="H98" s="15"/>
    </row>
    <row r="99" spans="1:9" s="2" customFormat="1" ht="20.100000000000001" customHeight="1">
      <c r="A99" s="28"/>
      <c r="B99" s="29"/>
      <c r="C99" s="29"/>
      <c r="D99" s="30"/>
      <c r="E99" s="29"/>
      <c r="F99" s="9"/>
      <c r="G99" s="15"/>
      <c r="H99" s="15"/>
    </row>
    <row r="100" spans="1:9" s="2" customFormat="1" ht="38.25" customHeight="1" thickBot="1">
      <c r="A100" s="28"/>
      <c r="B100" s="29"/>
      <c r="C100" s="29"/>
      <c r="D100" s="30"/>
      <c r="E100" s="29" t="s">
        <v>1</v>
      </c>
      <c r="F100" s="12" t="s">
        <v>2</v>
      </c>
      <c r="G100" s="58" t="s">
        <v>3</v>
      </c>
      <c r="H100" s="58" t="s">
        <v>4</v>
      </c>
    </row>
    <row r="101" spans="1:9" s="2" customFormat="1" ht="20.100000000000001" customHeight="1">
      <c r="A101" s="28" t="s">
        <v>115</v>
      </c>
      <c r="B101" s="29"/>
      <c r="C101" s="30"/>
      <c r="D101" s="30"/>
      <c r="E101" s="29"/>
      <c r="F101" s="3"/>
      <c r="G101" s="16"/>
      <c r="H101" s="16"/>
      <c r="I101" s="10"/>
    </row>
    <row r="102" spans="1:9" s="2" customFormat="1" ht="20.100000000000001" customHeight="1">
      <c r="A102" s="28" t="s">
        <v>116</v>
      </c>
      <c r="B102" s="29"/>
      <c r="C102" s="30"/>
      <c r="D102" s="30"/>
      <c r="E102" s="29"/>
      <c r="F102" s="78" t="s">
        <v>117</v>
      </c>
      <c r="G102" s="77">
        <f>G103+G106+G107+G108+G109</f>
        <v>0</v>
      </c>
      <c r="H102" s="77">
        <f>H103+H106+H107+H108+H109</f>
        <v>0</v>
      </c>
      <c r="I102" s="10"/>
    </row>
    <row r="103" spans="1:9" ht="20.100000000000001" customHeight="1">
      <c r="A103" s="28" t="s">
        <v>118</v>
      </c>
      <c r="B103" s="29"/>
      <c r="C103" s="30"/>
      <c r="D103" s="30"/>
      <c r="E103" s="29"/>
      <c r="F103" s="4" t="s">
        <v>119</v>
      </c>
      <c r="G103" s="38">
        <f>SUM(G104:G105)</f>
        <v>0</v>
      </c>
      <c r="H103" s="38">
        <f>SUM(H104:H105)</f>
        <v>0</v>
      </c>
      <c r="I103" s="10"/>
    </row>
    <row r="104" spans="1:9" ht="20.100000000000001" customHeight="1">
      <c r="A104" s="28"/>
      <c r="B104" s="29" t="s">
        <v>120</v>
      </c>
      <c r="C104" s="30"/>
      <c r="D104" s="30"/>
      <c r="E104" s="29"/>
      <c r="F104" s="4" t="s">
        <v>121</v>
      </c>
      <c r="G104" s="36"/>
      <c r="H104" s="36"/>
      <c r="I104" s="10"/>
    </row>
    <row r="105" spans="1:9" ht="20.100000000000001" customHeight="1">
      <c r="A105" s="28"/>
      <c r="B105" s="29" t="s">
        <v>122</v>
      </c>
      <c r="C105" s="30"/>
      <c r="D105" s="30"/>
      <c r="E105" s="29"/>
      <c r="F105" s="4" t="s">
        <v>123</v>
      </c>
      <c r="G105" s="36"/>
      <c r="H105" s="36"/>
      <c r="I105" s="10"/>
    </row>
    <row r="106" spans="1:9" ht="20.100000000000001" customHeight="1">
      <c r="A106" s="28" t="s">
        <v>124</v>
      </c>
      <c r="B106" s="29"/>
      <c r="C106" s="30"/>
      <c r="D106" s="30"/>
      <c r="E106" s="29"/>
      <c r="F106" s="4" t="s">
        <v>125</v>
      </c>
      <c r="G106" s="36"/>
      <c r="H106" s="36"/>
      <c r="I106" s="10"/>
    </row>
    <row r="107" spans="1:9" ht="20.100000000000001" customHeight="1">
      <c r="A107" s="28" t="s">
        <v>126</v>
      </c>
      <c r="B107" s="29"/>
      <c r="C107" s="30"/>
      <c r="D107" s="30"/>
      <c r="E107" s="29" t="s">
        <v>127</v>
      </c>
      <c r="F107" s="4" t="s">
        <v>128</v>
      </c>
      <c r="G107" s="36"/>
      <c r="H107" s="36"/>
      <c r="I107" s="10"/>
    </row>
    <row r="108" spans="1:9" ht="20.100000000000001" customHeight="1">
      <c r="A108" s="28" t="s">
        <v>129</v>
      </c>
      <c r="B108" s="29"/>
      <c r="C108" s="30"/>
      <c r="D108" s="30"/>
      <c r="E108" s="29"/>
      <c r="F108" s="4" t="s">
        <v>130</v>
      </c>
      <c r="G108" s="36"/>
      <c r="H108" s="36"/>
      <c r="I108" s="10"/>
    </row>
    <row r="109" spans="1:9" ht="20.100000000000001" customHeight="1">
      <c r="A109" s="28" t="s">
        <v>131</v>
      </c>
      <c r="B109" s="29"/>
      <c r="C109" s="30"/>
      <c r="D109" s="30"/>
      <c r="E109" s="29"/>
      <c r="F109" s="40" t="s">
        <v>132</v>
      </c>
      <c r="G109" s="38">
        <f>G110+G123</f>
        <v>0</v>
      </c>
      <c r="H109" s="38">
        <f>H110+H123</f>
        <v>0</v>
      </c>
      <c r="I109" s="10"/>
    </row>
    <row r="110" spans="1:9" ht="20.100000000000001" customHeight="1">
      <c r="A110" s="28"/>
      <c r="B110" s="29" t="s">
        <v>133</v>
      </c>
      <c r="C110" s="30"/>
      <c r="D110" s="30"/>
      <c r="E110" s="29"/>
      <c r="F110" s="4" t="s">
        <v>134</v>
      </c>
      <c r="G110" s="36">
        <f>G111+G112+G113+G114+G115+G116+G120+G121+G122</f>
        <v>0</v>
      </c>
      <c r="H110" s="36">
        <f>H111+H112+H113+H114+H115+H116+H120+H121+H122</f>
        <v>0</v>
      </c>
      <c r="I110" s="10"/>
    </row>
    <row r="111" spans="1:9" ht="20.100000000000001" customHeight="1">
      <c r="A111" s="28"/>
      <c r="B111" s="29"/>
      <c r="C111" s="30" t="s">
        <v>135</v>
      </c>
      <c r="D111" s="30"/>
      <c r="E111" s="29"/>
      <c r="F111" s="4" t="s">
        <v>136</v>
      </c>
      <c r="G111" s="36"/>
      <c r="H111" s="36"/>
      <c r="I111" s="10"/>
    </row>
    <row r="112" spans="1:9" ht="20.100000000000001" customHeight="1">
      <c r="A112" s="28"/>
      <c r="B112" s="29"/>
      <c r="C112" s="30" t="s">
        <v>137</v>
      </c>
      <c r="D112" s="30"/>
      <c r="E112" s="29"/>
      <c r="F112" s="4" t="s">
        <v>138</v>
      </c>
      <c r="G112" s="36"/>
      <c r="H112" s="36"/>
      <c r="I112" s="10"/>
    </row>
    <row r="113" spans="1:9" ht="20.100000000000001" customHeight="1">
      <c r="A113" s="28"/>
      <c r="B113" s="29"/>
      <c r="C113" s="30" t="s">
        <v>84</v>
      </c>
      <c r="D113" s="30"/>
      <c r="E113" s="29"/>
      <c r="F113" s="4" t="s">
        <v>139</v>
      </c>
      <c r="G113" s="36"/>
      <c r="H113" s="36"/>
      <c r="I113" s="10"/>
    </row>
    <row r="114" spans="1:9" ht="20.100000000000001" customHeight="1">
      <c r="A114" s="28"/>
      <c r="B114" s="29"/>
      <c r="C114" s="30" t="s">
        <v>85</v>
      </c>
      <c r="D114" s="30"/>
      <c r="E114" s="29"/>
      <c r="F114" s="4" t="s">
        <v>140</v>
      </c>
      <c r="G114" s="36"/>
      <c r="H114" s="36"/>
      <c r="I114" s="10"/>
    </row>
    <row r="115" spans="1:9" ht="20.100000000000001" customHeight="1">
      <c r="A115" s="28"/>
      <c r="B115" s="29"/>
      <c r="C115" s="30" t="s">
        <v>86</v>
      </c>
      <c r="D115" s="30"/>
      <c r="E115" s="29"/>
      <c r="F115" s="4" t="s">
        <v>141</v>
      </c>
      <c r="G115" s="36"/>
      <c r="H115" s="36"/>
      <c r="I115" s="10"/>
    </row>
    <row r="116" spans="1:9" ht="20.100000000000001" customHeight="1">
      <c r="A116" s="28"/>
      <c r="B116" s="29"/>
      <c r="C116" s="30" t="s">
        <v>87</v>
      </c>
      <c r="D116" s="30"/>
      <c r="E116" s="29"/>
      <c r="F116" s="4" t="s">
        <v>142</v>
      </c>
      <c r="G116" s="36">
        <f>SUM(G117:G119)</f>
        <v>0</v>
      </c>
      <c r="H116" s="36">
        <f>SUM(H117:H119)</f>
        <v>0</v>
      </c>
      <c r="I116" s="10"/>
    </row>
    <row r="117" spans="1:9" ht="20.100000000000001" customHeight="1">
      <c r="A117" s="28"/>
      <c r="B117" s="29"/>
      <c r="C117" s="30"/>
      <c r="D117" s="30" t="s">
        <v>143</v>
      </c>
      <c r="E117" s="29"/>
      <c r="F117" s="4" t="s">
        <v>144</v>
      </c>
      <c r="G117" s="36"/>
      <c r="H117" s="36"/>
      <c r="I117" s="10"/>
    </row>
    <row r="118" spans="1:9" ht="20.100000000000001" customHeight="1">
      <c r="A118" s="28"/>
      <c r="B118" s="29"/>
      <c r="C118" s="30"/>
      <c r="D118" s="30" t="s">
        <v>145</v>
      </c>
      <c r="E118" s="29"/>
      <c r="F118" s="4" t="s">
        <v>146</v>
      </c>
      <c r="G118" s="36"/>
      <c r="H118" s="36"/>
      <c r="I118" s="10"/>
    </row>
    <row r="119" spans="1:9" ht="20.100000000000001" customHeight="1">
      <c r="A119" s="28"/>
      <c r="B119" s="29"/>
      <c r="C119" s="30"/>
      <c r="D119" s="30" t="s">
        <v>147</v>
      </c>
      <c r="E119" s="29"/>
      <c r="F119" s="4" t="s">
        <v>148</v>
      </c>
      <c r="G119" s="36"/>
      <c r="H119" s="36"/>
      <c r="I119" s="10"/>
    </row>
    <row r="120" spans="1:9" ht="20.100000000000001" customHeight="1">
      <c r="A120" s="28"/>
      <c r="B120" s="29"/>
      <c r="C120" s="30" t="s">
        <v>88</v>
      </c>
      <c r="D120" s="30"/>
      <c r="E120" s="29"/>
      <c r="F120" s="4" t="s">
        <v>149</v>
      </c>
      <c r="G120" s="36"/>
      <c r="H120" s="36"/>
      <c r="I120" s="10"/>
    </row>
    <row r="121" spans="1:9" ht="20.100000000000001" customHeight="1">
      <c r="A121" s="28"/>
      <c r="B121" s="29"/>
      <c r="C121" s="30" t="s">
        <v>90</v>
      </c>
      <c r="D121" s="30"/>
      <c r="E121" s="29"/>
      <c r="F121" s="4" t="s">
        <v>150</v>
      </c>
      <c r="G121" s="36"/>
      <c r="H121" s="36"/>
      <c r="I121" s="10"/>
    </row>
    <row r="122" spans="1:9" ht="20.100000000000001" customHeight="1">
      <c r="A122" s="28"/>
      <c r="B122" s="29"/>
      <c r="C122" s="30" t="s">
        <v>91</v>
      </c>
      <c r="D122" s="30"/>
      <c r="E122" s="29"/>
      <c r="F122" s="4" t="s">
        <v>151</v>
      </c>
      <c r="G122" s="36"/>
      <c r="H122" s="36"/>
      <c r="I122" s="10"/>
    </row>
    <row r="123" spans="1:9" ht="20.100000000000001" customHeight="1">
      <c r="A123" s="28"/>
      <c r="B123" s="29" t="s">
        <v>152</v>
      </c>
      <c r="C123" s="30"/>
      <c r="D123" s="30"/>
      <c r="E123" s="29"/>
      <c r="F123" s="4" t="s">
        <v>153</v>
      </c>
      <c r="G123" s="36">
        <f>G124+G125+G126+G127+G128+G129+G133+G134+G135</f>
        <v>0</v>
      </c>
      <c r="H123" s="36">
        <f>H124+H125+H126+H127+H128+H129+H133+H134+H135</f>
        <v>0</v>
      </c>
      <c r="I123" s="10"/>
    </row>
    <row r="124" spans="1:9" ht="20.100000000000001" customHeight="1">
      <c r="A124" s="28"/>
      <c r="B124" s="29"/>
      <c r="C124" s="30" t="s">
        <v>135</v>
      </c>
      <c r="D124" s="30"/>
      <c r="E124" s="29"/>
      <c r="F124" s="4" t="s">
        <v>154</v>
      </c>
      <c r="G124" s="36"/>
      <c r="H124" s="36"/>
      <c r="I124" s="10"/>
    </row>
    <row r="125" spans="1:9" ht="20.100000000000001" customHeight="1">
      <c r="A125" s="28"/>
      <c r="B125" s="29"/>
      <c r="C125" s="30" t="s">
        <v>137</v>
      </c>
      <c r="D125" s="30"/>
      <c r="E125" s="29"/>
      <c r="F125" s="4" t="s">
        <v>155</v>
      </c>
      <c r="G125" s="36"/>
      <c r="H125" s="36"/>
      <c r="I125" s="10"/>
    </row>
    <row r="126" spans="1:9" ht="20.100000000000001" customHeight="1">
      <c r="A126" s="28"/>
      <c r="B126" s="29"/>
      <c r="C126" s="30" t="s">
        <v>84</v>
      </c>
      <c r="D126" s="30"/>
      <c r="E126" s="29"/>
      <c r="F126" s="4" t="s">
        <v>156</v>
      </c>
      <c r="G126" s="36"/>
      <c r="H126" s="36"/>
      <c r="I126" s="10"/>
    </row>
    <row r="127" spans="1:9" ht="20.100000000000001" customHeight="1">
      <c r="A127" s="28"/>
      <c r="B127" s="29"/>
      <c r="C127" s="30" t="s">
        <v>85</v>
      </c>
      <c r="D127" s="30"/>
      <c r="E127" s="29"/>
      <c r="F127" s="4" t="s">
        <v>157</v>
      </c>
      <c r="G127" s="36"/>
      <c r="H127" s="36"/>
      <c r="I127" s="10"/>
    </row>
    <row r="128" spans="1:9" ht="20.100000000000001" customHeight="1">
      <c r="A128" s="28"/>
      <c r="B128" s="29"/>
      <c r="C128" s="30" t="s">
        <v>86</v>
      </c>
      <c r="D128" s="30"/>
      <c r="E128" s="29"/>
      <c r="F128" s="4" t="s">
        <v>158</v>
      </c>
      <c r="G128" s="36"/>
      <c r="H128" s="36"/>
      <c r="I128" s="10"/>
    </row>
    <row r="129" spans="1:9" ht="20.100000000000001" customHeight="1">
      <c r="A129" s="28"/>
      <c r="B129" s="29"/>
      <c r="C129" s="30" t="s">
        <v>87</v>
      </c>
      <c r="D129" s="30"/>
      <c r="E129" s="29"/>
      <c r="F129" s="4" t="s">
        <v>159</v>
      </c>
      <c r="G129" s="36">
        <f>SUM(G130:G132)</f>
        <v>0</v>
      </c>
      <c r="H129" s="36">
        <f>SUM(H130:H132)</f>
        <v>0</v>
      </c>
      <c r="I129" s="10"/>
    </row>
    <row r="130" spans="1:9" ht="20.100000000000001" customHeight="1">
      <c r="A130" s="28"/>
      <c r="B130" s="29"/>
      <c r="C130" s="30"/>
      <c r="D130" s="30" t="s">
        <v>143</v>
      </c>
      <c r="E130" s="29"/>
      <c r="F130" s="4" t="s">
        <v>160</v>
      </c>
      <c r="G130" s="36"/>
      <c r="H130" s="36"/>
      <c r="I130" s="10"/>
    </row>
    <row r="131" spans="1:9" ht="20.100000000000001" customHeight="1">
      <c r="A131" s="28"/>
      <c r="B131" s="29"/>
      <c r="C131" s="30"/>
      <c r="D131" s="30" t="s">
        <v>145</v>
      </c>
      <c r="E131" s="29"/>
      <c r="F131" s="4" t="s">
        <v>161</v>
      </c>
      <c r="G131" s="36"/>
      <c r="H131" s="36"/>
      <c r="I131" s="10"/>
    </row>
    <row r="132" spans="1:9" ht="20.100000000000001" customHeight="1">
      <c r="A132" s="28"/>
      <c r="B132" s="29"/>
      <c r="C132" s="30"/>
      <c r="D132" s="30" t="s">
        <v>147</v>
      </c>
      <c r="E132" s="29"/>
      <c r="F132" s="4" t="s">
        <v>162</v>
      </c>
      <c r="G132" s="36"/>
      <c r="H132" s="36"/>
      <c r="I132" s="10"/>
    </row>
    <row r="133" spans="1:9" ht="20.100000000000001" customHeight="1">
      <c r="A133" s="28"/>
      <c r="B133" s="29"/>
      <c r="C133" s="30" t="s">
        <v>88</v>
      </c>
      <c r="D133" s="30"/>
      <c r="E133" s="29"/>
      <c r="F133" s="4" t="s">
        <v>163</v>
      </c>
      <c r="G133" s="36"/>
      <c r="H133" s="36"/>
      <c r="I133" s="10"/>
    </row>
    <row r="134" spans="1:9" ht="20.100000000000001" customHeight="1">
      <c r="A134" s="28"/>
      <c r="B134" s="29"/>
      <c r="C134" s="30" t="s">
        <v>90</v>
      </c>
      <c r="D134" s="30"/>
      <c r="E134" s="29"/>
      <c r="F134" s="4" t="s">
        <v>164</v>
      </c>
      <c r="G134" s="36"/>
      <c r="H134" s="36"/>
      <c r="I134" s="10"/>
    </row>
    <row r="135" spans="1:9" ht="20.100000000000001" customHeight="1">
      <c r="A135" s="28"/>
      <c r="B135" s="29"/>
      <c r="C135" s="30" t="s">
        <v>91</v>
      </c>
      <c r="D135" s="30"/>
      <c r="E135" s="29"/>
      <c r="F135" s="4" t="s">
        <v>165</v>
      </c>
      <c r="G135" s="36"/>
      <c r="H135" s="36"/>
      <c r="I135" s="10"/>
    </row>
    <row r="136" spans="1:9" ht="20.100000000000001" customHeight="1">
      <c r="A136" s="28" t="s">
        <v>166</v>
      </c>
      <c r="B136" s="29"/>
      <c r="C136" s="30"/>
      <c r="D136" s="30"/>
      <c r="E136" s="29"/>
      <c r="F136" s="40" t="s">
        <v>167</v>
      </c>
      <c r="G136" s="38">
        <f>G137+G143</f>
        <v>0</v>
      </c>
      <c r="H136" s="38">
        <f>H137+H143</f>
        <v>0</v>
      </c>
      <c r="I136" s="10"/>
    </row>
    <row r="137" spans="1:9" ht="20.100000000000001" customHeight="1">
      <c r="A137" s="28" t="s">
        <v>168</v>
      </c>
      <c r="B137" s="29"/>
      <c r="C137" s="30"/>
      <c r="D137" s="30"/>
      <c r="E137" s="29"/>
      <c r="F137" s="4" t="s">
        <v>169</v>
      </c>
      <c r="G137" s="36">
        <f>SUM(G138:G141)</f>
        <v>0</v>
      </c>
      <c r="H137" s="36">
        <f>SUM(H138:H141)</f>
        <v>0</v>
      </c>
      <c r="I137" s="10"/>
    </row>
    <row r="138" spans="1:9" ht="20.100000000000001" customHeight="1">
      <c r="A138" s="28"/>
      <c r="B138" s="29" t="s">
        <v>170</v>
      </c>
      <c r="C138" s="30"/>
      <c r="D138" s="30"/>
      <c r="E138" s="29"/>
      <c r="F138" s="4" t="s">
        <v>171</v>
      </c>
      <c r="G138" s="36"/>
      <c r="H138" s="36"/>
      <c r="I138" s="10"/>
    </row>
    <row r="139" spans="1:9" ht="20.100000000000001" customHeight="1">
      <c r="A139" s="28"/>
      <c r="B139" s="29" t="s">
        <v>172</v>
      </c>
      <c r="C139" s="30"/>
      <c r="D139" s="30"/>
      <c r="E139" s="29"/>
      <c r="F139" s="4" t="s">
        <v>173</v>
      </c>
      <c r="G139" s="36"/>
      <c r="H139" s="36"/>
      <c r="I139" s="10"/>
    </row>
    <row r="140" spans="1:9" ht="20.100000000000001" customHeight="1">
      <c r="A140" s="28"/>
      <c r="B140" s="29" t="s">
        <v>174</v>
      </c>
      <c r="C140" s="30"/>
      <c r="D140" s="30"/>
      <c r="E140" s="29"/>
      <c r="F140" s="4" t="s">
        <v>175</v>
      </c>
      <c r="G140" s="36"/>
      <c r="H140" s="36"/>
      <c r="I140" s="10"/>
    </row>
    <row r="141" spans="1:9" ht="20.100000000000001" customHeight="1">
      <c r="A141" s="28"/>
      <c r="B141" s="29" t="s">
        <v>176</v>
      </c>
      <c r="C141" s="30"/>
      <c r="D141" s="30"/>
      <c r="E141" s="29" t="s">
        <v>127</v>
      </c>
      <c r="F141" s="4" t="s">
        <v>177</v>
      </c>
      <c r="G141" s="36"/>
      <c r="H141" s="36"/>
      <c r="I141" s="10"/>
    </row>
    <row r="142" spans="1:9" ht="20.100000000000001" customHeight="1">
      <c r="A142" s="28" t="s">
        <v>178</v>
      </c>
      <c r="B142" s="29"/>
      <c r="C142" s="30"/>
      <c r="D142" s="30"/>
      <c r="E142" s="32"/>
      <c r="F142" s="24"/>
      <c r="G142" s="44"/>
      <c r="H142" s="44"/>
      <c r="I142" s="10"/>
    </row>
    <row r="143" spans="1:9" ht="20.100000000000001" customHeight="1">
      <c r="A143" s="28" t="s">
        <v>179</v>
      </c>
      <c r="B143" s="29"/>
      <c r="C143" s="30"/>
      <c r="D143" s="30"/>
      <c r="E143" s="29" t="s">
        <v>127</v>
      </c>
      <c r="F143" s="4" t="s">
        <v>180</v>
      </c>
      <c r="G143" s="36"/>
      <c r="H143" s="36"/>
      <c r="I143" s="10"/>
    </row>
    <row r="144" spans="1:9" ht="20.100000000000001" customHeight="1">
      <c r="A144" s="28" t="s">
        <v>181</v>
      </c>
      <c r="B144" s="29"/>
      <c r="C144" s="30"/>
      <c r="D144" s="30"/>
      <c r="E144" s="29"/>
      <c r="F144" s="78" t="s">
        <v>182</v>
      </c>
      <c r="G144" s="77">
        <f>G145+G161+G184</f>
        <v>0</v>
      </c>
      <c r="H144" s="77">
        <f>H145+H161+H184</f>
        <v>0</v>
      </c>
      <c r="I144" s="10"/>
    </row>
    <row r="145" spans="1:9" ht="20.100000000000001" customHeight="1">
      <c r="A145" s="28" t="s">
        <v>183</v>
      </c>
      <c r="B145" s="29"/>
      <c r="C145" s="30"/>
      <c r="D145" s="30"/>
      <c r="E145" s="29" t="s">
        <v>184</v>
      </c>
      <c r="F145" s="40" t="s">
        <v>185</v>
      </c>
      <c r="G145" s="38">
        <f>G146+G152+G155+G156</f>
        <v>0</v>
      </c>
      <c r="H145" s="38">
        <f>H146+H152+H155+H156</f>
        <v>0</v>
      </c>
      <c r="I145" s="10"/>
    </row>
    <row r="146" spans="1:9" ht="20.100000000000001" customHeight="1">
      <c r="A146" s="29"/>
      <c r="B146" s="29" t="s">
        <v>186</v>
      </c>
      <c r="C146" s="30"/>
      <c r="D146" s="30"/>
      <c r="E146" s="29"/>
      <c r="F146" s="4" t="s">
        <v>187</v>
      </c>
      <c r="G146" s="36">
        <f>SUM(G147:G151)</f>
        <v>0</v>
      </c>
      <c r="H146" s="36">
        <f>SUM(H147:H151)</f>
        <v>0</v>
      </c>
      <c r="I146" s="10"/>
    </row>
    <row r="147" spans="1:9" ht="20.100000000000001" customHeight="1">
      <c r="A147" s="29"/>
      <c r="B147" s="29"/>
      <c r="C147" s="30" t="s">
        <v>188</v>
      </c>
      <c r="D147" s="30"/>
      <c r="E147" s="29"/>
      <c r="F147" s="4" t="s">
        <v>189</v>
      </c>
      <c r="G147" s="36"/>
      <c r="H147" s="36"/>
      <c r="I147" s="10"/>
    </row>
    <row r="148" spans="1:9" ht="20.100000000000001" customHeight="1">
      <c r="A148" s="29"/>
      <c r="B148" s="29"/>
      <c r="C148" s="30" t="s">
        <v>190</v>
      </c>
      <c r="D148" s="30"/>
      <c r="E148" s="29"/>
      <c r="F148" s="4" t="s">
        <v>191</v>
      </c>
      <c r="G148" s="36"/>
      <c r="H148" s="36"/>
      <c r="I148" s="10"/>
    </row>
    <row r="149" spans="1:9" ht="20.100000000000001" customHeight="1">
      <c r="A149" s="29"/>
      <c r="B149" s="29"/>
      <c r="C149" s="30" t="s">
        <v>192</v>
      </c>
      <c r="D149" s="30"/>
      <c r="E149" s="29"/>
      <c r="F149" s="4" t="s">
        <v>193</v>
      </c>
      <c r="G149" s="36"/>
      <c r="H149" s="36"/>
      <c r="I149" s="10"/>
    </row>
    <row r="150" spans="1:9" ht="20.100000000000001" customHeight="1">
      <c r="A150" s="29"/>
      <c r="B150" s="29"/>
      <c r="C150" s="30" t="s">
        <v>194</v>
      </c>
      <c r="D150" s="30"/>
      <c r="E150" s="29"/>
      <c r="F150" s="4" t="s">
        <v>195</v>
      </c>
      <c r="G150" s="36"/>
      <c r="H150" s="36"/>
      <c r="I150" s="11"/>
    </row>
    <row r="151" spans="1:9" ht="20.100000000000001" customHeight="1">
      <c r="A151" s="29"/>
      <c r="B151" s="29"/>
      <c r="C151" s="30" t="s">
        <v>196</v>
      </c>
      <c r="D151" s="30"/>
      <c r="E151" s="29"/>
      <c r="F151" s="4" t="s">
        <v>197</v>
      </c>
      <c r="G151" s="36"/>
      <c r="H151" s="36"/>
      <c r="I151" s="10"/>
    </row>
    <row r="152" spans="1:9" ht="20.100000000000001" customHeight="1">
      <c r="A152" s="29"/>
      <c r="B152" s="29" t="s">
        <v>198</v>
      </c>
      <c r="C152" s="30"/>
      <c r="D152" s="30"/>
      <c r="E152" s="29"/>
      <c r="F152" s="4" t="s">
        <v>199</v>
      </c>
      <c r="G152" s="36">
        <f>SUM(G153:G154)</f>
        <v>0</v>
      </c>
      <c r="H152" s="36">
        <f>SUM(H153:H154)</f>
        <v>0</v>
      </c>
      <c r="I152" s="10"/>
    </row>
    <row r="153" spans="1:9" ht="20.100000000000001" customHeight="1">
      <c r="A153" s="29"/>
      <c r="B153" s="29"/>
      <c r="C153" s="30" t="s">
        <v>200</v>
      </c>
      <c r="D153" s="30"/>
      <c r="E153" s="29"/>
      <c r="F153" s="4" t="s">
        <v>201</v>
      </c>
      <c r="G153" s="36"/>
      <c r="H153" s="36"/>
      <c r="I153" s="10"/>
    </row>
    <row r="154" spans="1:9" ht="20.100000000000001" customHeight="1">
      <c r="A154" s="29"/>
      <c r="B154" s="29"/>
      <c r="C154" s="30" t="s">
        <v>202</v>
      </c>
      <c r="D154" s="30"/>
      <c r="E154" s="29"/>
      <c r="F154" s="4" t="s">
        <v>203</v>
      </c>
      <c r="G154" s="36"/>
      <c r="H154" s="36"/>
      <c r="I154" s="10"/>
    </row>
    <row r="155" spans="1:9" ht="20.100000000000001" customHeight="1">
      <c r="A155" s="29"/>
      <c r="B155" s="29" t="s">
        <v>204</v>
      </c>
      <c r="C155" s="30"/>
      <c r="D155" s="30"/>
      <c r="E155" s="29"/>
      <c r="F155" s="4" t="s">
        <v>205</v>
      </c>
      <c r="G155" s="36"/>
      <c r="H155" s="36"/>
      <c r="I155" s="10"/>
    </row>
    <row r="156" spans="1:9" ht="20.100000000000001" customHeight="1">
      <c r="A156" s="29"/>
      <c r="B156" s="29" t="s">
        <v>206</v>
      </c>
      <c r="C156" s="30"/>
      <c r="D156" s="30"/>
      <c r="E156" s="29"/>
      <c r="F156" s="4" t="s">
        <v>207</v>
      </c>
      <c r="G156" s="36">
        <f>G157+G159+G160</f>
        <v>0</v>
      </c>
      <c r="H156" s="36">
        <f>H157+H159+H160</f>
        <v>0</v>
      </c>
      <c r="I156" s="10"/>
    </row>
    <row r="157" spans="1:9" ht="20.100000000000001" customHeight="1">
      <c r="A157" s="29"/>
      <c r="B157" s="29"/>
      <c r="C157" s="30" t="s">
        <v>208</v>
      </c>
      <c r="D157" s="30"/>
      <c r="E157" s="29"/>
      <c r="F157" s="4" t="s">
        <v>209</v>
      </c>
      <c r="G157" s="36"/>
      <c r="H157" s="36"/>
      <c r="I157" s="10"/>
    </row>
    <row r="158" spans="1:9" ht="20.100000000000001" customHeight="1">
      <c r="A158" s="29"/>
      <c r="B158" s="29"/>
      <c r="C158" s="30" t="s">
        <v>210</v>
      </c>
      <c r="D158" s="30"/>
      <c r="E158" s="29"/>
      <c r="F158" s="4"/>
      <c r="G158" s="36"/>
      <c r="H158" s="36"/>
      <c r="I158" s="11"/>
    </row>
    <row r="159" spans="1:9" ht="20.100000000000001" customHeight="1">
      <c r="A159" s="29"/>
      <c r="B159" s="29"/>
      <c r="C159" s="30" t="s">
        <v>211</v>
      </c>
      <c r="D159" s="30"/>
      <c r="E159" s="29"/>
      <c r="F159" s="4" t="s">
        <v>212</v>
      </c>
      <c r="G159" s="36"/>
      <c r="H159" s="36"/>
      <c r="I159" s="10"/>
    </row>
    <row r="160" spans="1:9" ht="20.100000000000001" customHeight="1">
      <c r="A160" s="29"/>
      <c r="B160" s="29"/>
      <c r="C160" s="30" t="s">
        <v>213</v>
      </c>
      <c r="D160" s="30"/>
      <c r="E160" s="29"/>
      <c r="F160" s="4" t="s">
        <v>214</v>
      </c>
      <c r="G160" s="36"/>
      <c r="H160" s="36"/>
      <c r="I160" s="10"/>
    </row>
    <row r="161" spans="1:9" ht="20.100000000000001" customHeight="1">
      <c r="A161" s="28" t="s">
        <v>215</v>
      </c>
      <c r="B161" s="29"/>
      <c r="C161" s="30"/>
      <c r="D161" s="30"/>
      <c r="E161" s="29"/>
      <c r="F161" s="78" t="s">
        <v>216</v>
      </c>
      <c r="G161" s="77">
        <f>G162+G165+G168+G171+G172+G178</f>
        <v>0</v>
      </c>
      <c r="H161" s="77">
        <f>H162+H165+H168+H171+H172+H178</f>
        <v>0</v>
      </c>
      <c r="I161" s="10"/>
    </row>
    <row r="162" spans="1:9" ht="20.100000000000001" customHeight="1">
      <c r="A162" s="29"/>
      <c r="B162" s="29" t="s">
        <v>217</v>
      </c>
      <c r="C162" s="30"/>
      <c r="D162" s="20"/>
      <c r="E162" s="29" t="s">
        <v>184</v>
      </c>
      <c r="F162" s="40" t="s">
        <v>218</v>
      </c>
      <c r="G162" s="38"/>
      <c r="H162" s="38"/>
      <c r="I162" s="10"/>
    </row>
    <row r="163" spans="1:9" ht="20.100000000000001" customHeight="1">
      <c r="A163" s="29"/>
      <c r="B163" s="29"/>
      <c r="C163" s="30" t="s">
        <v>219</v>
      </c>
      <c r="D163" s="20"/>
      <c r="E163" s="29"/>
      <c r="F163" s="4"/>
      <c r="G163" s="36"/>
      <c r="H163" s="36"/>
      <c r="I163" s="11"/>
    </row>
    <row r="164" spans="1:9" ht="20.100000000000001" customHeight="1">
      <c r="A164" s="29"/>
      <c r="B164" s="29"/>
      <c r="C164" s="30" t="s">
        <v>220</v>
      </c>
      <c r="D164" s="20"/>
      <c r="E164" s="29"/>
      <c r="F164" s="4" t="s">
        <v>221</v>
      </c>
      <c r="G164" s="36"/>
      <c r="H164" s="36"/>
      <c r="I164" s="10"/>
    </row>
    <row r="165" spans="1:9" ht="20.100000000000001" customHeight="1">
      <c r="A165" s="28"/>
      <c r="B165" s="29" t="s">
        <v>222</v>
      </c>
      <c r="C165" s="30"/>
      <c r="D165" s="30"/>
      <c r="E165" s="29"/>
      <c r="F165" s="40" t="s">
        <v>223</v>
      </c>
      <c r="G165" s="38">
        <f>SUM(G166:G167)</f>
        <v>0</v>
      </c>
      <c r="H165" s="38">
        <f>SUM(H166:H167)</f>
        <v>0</v>
      </c>
      <c r="I165" s="10"/>
    </row>
    <row r="166" spans="1:9" ht="20.100000000000001" customHeight="1">
      <c r="A166" s="28"/>
      <c r="B166" s="29"/>
      <c r="C166" s="30" t="s">
        <v>106</v>
      </c>
      <c r="D166" s="30"/>
      <c r="E166" s="29"/>
      <c r="F166" s="4" t="s">
        <v>224</v>
      </c>
      <c r="G166" s="36"/>
      <c r="H166" s="36"/>
      <c r="I166" s="10"/>
    </row>
    <row r="167" spans="1:9" ht="20.100000000000001" customHeight="1">
      <c r="A167" s="29"/>
      <c r="B167" s="29"/>
      <c r="C167" s="30" t="s">
        <v>225</v>
      </c>
      <c r="D167" s="30"/>
      <c r="E167" s="29"/>
      <c r="F167" s="4" t="s">
        <v>226</v>
      </c>
      <c r="G167" s="36"/>
      <c r="H167" s="36"/>
      <c r="I167" s="10"/>
    </row>
    <row r="168" spans="1:9" ht="20.100000000000001" customHeight="1">
      <c r="A168" s="29"/>
      <c r="B168" s="29" t="s">
        <v>227</v>
      </c>
      <c r="C168" s="30"/>
      <c r="D168" s="30"/>
      <c r="E168" s="29"/>
      <c r="F168" s="40" t="s">
        <v>228</v>
      </c>
      <c r="G168" s="38">
        <f>G169</f>
        <v>0</v>
      </c>
      <c r="H168" s="38">
        <f>H169</f>
        <v>0</v>
      </c>
      <c r="I168" s="10"/>
    </row>
    <row r="169" spans="1:9" ht="20.100000000000001" customHeight="1">
      <c r="A169" s="29"/>
      <c r="B169" s="29"/>
      <c r="C169" s="30" t="s">
        <v>229</v>
      </c>
      <c r="D169" s="30"/>
      <c r="E169" s="29"/>
      <c r="F169" s="4" t="s">
        <v>230</v>
      </c>
      <c r="G169" s="36"/>
      <c r="H169" s="36"/>
      <c r="I169" s="10"/>
    </row>
    <row r="170" spans="1:9" ht="20.100000000000001" customHeight="1">
      <c r="A170" s="29"/>
      <c r="B170" s="29"/>
      <c r="C170" s="30" t="s">
        <v>231</v>
      </c>
      <c r="D170" s="30"/>
      <c r="E170" s="29"/>
      <c r="F170" s="4" t="s">
        <v>232</v>
      </c>
      <c r="G170" s="36"/>
      <c r="H170" s="36"/>
      <c r="I170" s="10"/>
    </row>
    <row r="171" spans="1:9" ht="20.100000000000001" customHeight="1">
      <c r="A171" s="28"/>
      <c r="B171" s="29" t="s">
        <v>204</v>
      </c>
      <c r="C171" s="30"/>
      <c r="D171" s="30"/>
      <c r="E171" s="29"/>
      <c r="F171" s="4" t="s">
        <v>233</v>
      </c>
      <c r="G171" s="36"/>
      <c r="H171" s="36"/>
      <c r="I171" s="10"/>
    </row>
    <row r="172" spans="1:9" ht="20.100000000000001" customHeight="1">
      <c r="A172" s="29"/>
      <c r="B172" s="29" t="s">
        <v>234</v>
      </c>
      <c r="C172" s="30"/>
      <c r="D172" s="30"/>
      <c r="E172" s="29" t="s">
        <v>184</v>
      </c>
      <c r="F172" s="40" t="s">
        <v>235</v>
      </c>
      <c r="G172" s="38">
        <f>G173+G174+G175+G176+G177</f>
        <v>0</v>
      </c>
      <c r="H172" s="38">
        <f>H173+H174+H175+H176+H177</f>
        <v>0</v>
      </c>
      <c r="I172" s="10"/>
    </row>
    <row r="173" spans="1:9" ht="20.100000000000001" customHeight="1">
      <c r="A173" s="29"/>
      <c r="B173" s="29"/>
      <c r="C173" s="30" t="s">
        <v>236</v>
      </c>
      <c r="D173" s="30"/>
      <c r="E173" s="29"/>
      <c r="F173" s="4" t="s">
        <v>237</v>
      </c>
      <c r="G173" s="36"/>
      <c r="H173" s="36"/>
      <c r="I173" s="10"/>
    </row>
    <row r="174" spans="1:9" ht="20.100000000000001" customHeight="1">
      <c r="A174" s="29"/>
      <c r="B174" s="29"/>
      <c r="C174" s="30" t="s">
        <v>238</v>
      </c>
      <c r="D174" s="30"/>
      <c r="E174" s="29"/>
      <c r="F174" s="4" t="s">
        <v>239</v>
      </c>
      <c r="G174" s="36"/>
      <c r="H174" s="36"/>
      <c r="I174" s="10"/>
    </row>
    <row r="175" spans="1:9" ht="20.100000000000001" customHeight="1">
      <c r="A175" s="29"/>
      <c r="B175" s="29"/>
      <c r="C175" s="30" t="s">
        <v>240</v>
      </c>
      <c r="D175" s="30"/>
      <c r="E175" s="29"/>
      <c r="F175" s="4" t="s">
        <v>241</v>
      </c>
      <c r="G175" s="36"/>
      <c r="H175" s="36"/>
      <c r="I175" s="10"/>
    </row>
    <row r="176" spans="1:9" ht="20.100000000000001" customHeight="1">
      <c r="A176" s="29"/>
      <c r="B176" s="29"/>
      <c r="C176" s="30" t="s">
        <v>242</v>
      </c>
      <c r="D176" s="30"/>
      <c r="E176" s="29"/>
      <c r="F176" s="4" t="s">
        <v>243</v>
      </c>
      <c r="G176" s="36"/>
      <c r="H176" s="36"/>
      <c r="I176" s="10"/>
    </row>
    <row r="177" spans="1:9" ht="20.100000000000001" customHeight="1">
      <c r="A177" s="29"/>
      <c r="B177" s="29"/>
      <c r="C177" s="30" t="s">
        <v>244</v>
      </c>
      <c r="D177" s="30"/>
      <c r="E177" s="29"/>
      <c r="F177" s="4" t="s">
        <v>245</v>
      </c>
      <c r="G177" s="36"/>
      <c r="H177" s="36"/>
      <c r="I177" s="10"/>
    </row>
    <row r="178" spans="1:9" ht="20.100000000000001" customHeight="1">
      <c r="A178" s="29"/>
      <c r="B178" s="29" t="s">
        <v>246</v>
      </c>
      <c r="C178" s="30"/>
      <c r="D178" s="30"/>
      <c r="E178" s="29"/>
      <c r="F178" s="40" t="s">
        <v>247</v>
      </c>
      <c r="G178" s="38">
        <f>G179+G180+G181+G183</f>
        <v>0</v>
      </c>
      <c r="H178" s="38">
        <f>H179+H180+H181+H183</f>
        <v>0</v>
      </c>
      <c r="I178" s="10"/>
    </row>
    <row r="179" spans="1:9" ht="20.100000000000001" customHeight="1">
      <c r="A179" s="29"/>
      <c r="B179" s="29"/>
      <c r="C179" s="30" t="s">
        <v>248</v>
      </c>
      <c r="D179" s="30"/>
      <c r="E179" s="29"/>
      <c r="F179" s="4" t="s">
        <v>249</v>
      </c>
      <c r="G179" s="36"/>
      <c r="H179" s="36"/>
      <c r="I179" s="10"/>
    </row>
    <row r="180" spans="1:9" ht="20.100000000000001" customHeight="1">
      <c r="A180" s="29"/>
      <c r="B180" s="29"/>
      <c r="C180" s="30" t="s">
        <v>250</v>
      </c>
      <c r="D180" s="30"/>
      <c r="E180" s="29"/>
      <c r="F180" s="4" t="s">
        <v>251</v>
      </c>
      <c r="G180" s="36"/>
      <c r="H180" s="36"/>
      <c r="I180" s="10"/>
    </row>
    <row r="181" spans="1:9" ht="20.100000000000001" customHeight="1">
      <c r="A181" s="29"/>
      <c r="B181" s="29"/>
      <c r="C181" s="30" t="s">
        <v>252</v>
      </c>
      <c r="D181" s="30"/>
      <c r="E181" s="29"/>
      <c r="F181" s="4" t="s">
        <v>253</v>
      </c>
      <c r="G181" s="36"/>
      <c r="H181" s="36"/>
      <c r="I181" s="10"/>
    </row>
    <row r="182" spans="1:9" ht="20.100000000000001" customHeight="1">
      <c r="A182" s="28"/>
      <c r="B182" s="29"/>
      <c r="C182" s="30" t="s">
        <v>254</v>
      </c>
      <c r="D182" s="30"/>
      <c r="E182" s="29"/>
      <c r="F182" s="4"/>
      <c r="G182" s="36"/>
      <c r="H182" s="36"/>
      <c r="I182" s="11"/>
    </row>
    <row r="183" spans="1:9" ht="20.100000000000001" customHeight="1">
      <c r="A183" s="28"/>
      <c r="B183" s="29"/>
      <c r="C183" s="30" t="s">
        <v>62</v>
      </c>
      <c r="D183" s="30"/>
      <c r="E183" s="29"/>
      <c r="F183" s="5" t="s">
        <v>255</v>
      </c>
      <c r="G183" s="37"/>
      <c r="H183" s="37"/>
      <c r="I183" s="10"/>
    </row>
    <row r="184" spans="1:9" ht="20.100000000000001" customHeight="1">
      <c r="A184" s="28" t="s">
        <v>109</v>
      </c>
      <c r="B184" s="29"/>
      <c r="C184" s="30"/>
      <c r="D184" s="30"/>
      <c r="E184" s="29"/>
      <c r="F184" s="42" t="s">
        <v>256</v>
      </c>
      <c r="G184" s="41">
        <f>SUM(G185:G186)</f>
        <v>0</v>
      </c>
      <c r="H184" s="41">
        <f>SUM(H185:H186)</f>
        <v>0</v>
      </c>
      <c r="I184" s="10"/>
    </row>
    <row r="185" spans="1:9" ht="20.100000000000001" customHeight="1">
      <c r="A185" s="28"/>
      <c r="B185" s="29"/>
      <c r="C185" s="30" t="s">
        <v>257</v>
      </c>
      <c r="D185" s="30"/>
      <c r="E185" s="29"/>
      <c r="F185" s="5" t="s">
        <v>258</v>
      </c>
      <c r="G185" s="37"/>
      <c r="H185" s="37"/>
      <c r="I185" s="10"/>
    </row>
    <row r="186" spans="1:9" ht="20.100000000000001" customHeight="1" thickBot="1">
      <c r="A186" s="28"/>
      <c r="B186" s="29"/>
      <c r="C186" s="30" t="s">
        <v>259</v>
      </c>
      <c r="D186" s="30"/>
      <c r="E186" s="29"/>
      <c r="F186" s="5" t="s">
        <v>260</v>
      </c>
      <c r="G186" s="37"/>
      <c r="H186" s="37"/>
      <c r="I186" s="10"/>
    </row>
    <row r="187" spans="1:9" ht="20.100000000000001" customHeight="1" thickBot="1">
      <c r="A187" s="28"/>
      <c r="B187" s="29"/>
      <c r="C187" s="29"/>
      <c r="D187" s="31" t="s">
        <v>261</v>
      </c>
      <c r="E187" s="29"/>
      <c r="F187" s="45" t="s">
        <v>262</v>
      </c>
      <c r="G187" s="46">
        <f>G102+G136+G144</f>
        <v>0</v>
      </c>
      <c r="H187" s="46">
        <f>H102+H136+H144</f>
        <v>0</v>
      </c>
      <c r="I187" s="2"/>
    </row>
    <row r="188" spans="1:9" ht="15.6">
      <c r="A188" s="21"/>
      <c r="B188" s="19"/>
      <c r="C188" s="19"/>
      <c r="D188" s="20"/>
      <c r="E188" s="2"/>
      <c r="F188" s="9"/>
      <c r="G188" s="15"/>
      <c r="H188" s="15"/>
      <c r="I188" s="2"/>
    </row>
    <row r="189" spans="1:9">
      <c r="A189" s="23" t="s">
        <v>263</v>
      </c>
      <c r="D189" s="22" t="s">
        <v>264</v>
      </c>
    </row>
    <row r="193" spans="1:8" ht="20.100000000000001" customHeight="1">
      <c r="D193" s="76" t="s">
        <v>265</v>
      </c>
    </row>
    <row r="194" spans="1:8" ht="20.100000000000001" customHeight="1"/>
    <row r="195" spans="1:8" ht="30" customHeight="1">
      <c r="A195" s="25"/>
      <c r="B195" s="25"/>
      <c r="C195" s="25"/>
      <c r="D195" s="26"/>
      <c r="E195" s="27"/>
      <c r="F195" s="51" t="s">
        <v>2</v>
      </c>
      <c r="G195" s="58" t="s">
        <v>3</v>
      </c>
      <c r="H195" s="58" t="s">
        <v>4</v>
      </c>
    </row>
    <row r="196" spans="1:8" s="2" customFormat="1" ht="20.100000000000001" customHeight="1">
      <c r="A196" s="73" t="s">
        <v>266</v>
      </c>
      <c r="B196" s="74"/>
      <c r="C196" s="74"/>
      <c r="D196" s="75"/>
      <c r="E196" s="29"/>
      <c r="F196" s="52"/>
      <c r="G196" s="53"/>
      <c r="H196" s="53"/>
    </row>
    <row r="197" spans="1:8" s="2" customFormat="1" ht="20.100000000000001" customHeight="1">
      <c r="A197" s="59" t="s">
        <v>267</v>
      </c>
      <c r="B197" s="63"/>
      <c r="C197" s="61"/>
      <c r="D197" s="62"/>
      <c r="E197" s="48"/>
      <c r="F197" s="47"/>
      <c r="G197" s="84">
        <f>G198+G199</f>
        <v>0</v>
      </c>
      <c r="H197" s="84">
        <f>H198+H199</f>
        <v>0</v>
      </c>
    </row>
    <row r="198" spans="1:8" s="2" customFormat="1" ht="15" customHeight="1">
      <c r="A198" s="28"/>
      <c r="B198" s="29" t="s">
        <v>268</v>
      </c>
      <c r="D198" s="30"/>
      <c r="E198" s="29"/>
      <c r="F198" s="54" t="s">
        <v>7</v>
      </c>
      <c r="G198" s="82">
        <f>G6</f>
        <v>0</v>
      </c>
      <c r="H198" s="82">
        <f>H6</f>
        <v>0</v>
      </c>
    </row>
    <row r="199" spans="1:8">
      <c r="B199" s="29" t="s">
        <v>56</v>
      </c>
      <c r="D199" s="26"/>
      <c r="F199" s="54" t="s">
        <v>269</v>
      </c>
      <c r="G199" s="56">
        <f>G42</f>
        <v>0</v>
      </c>
      <c r="H199" s="56">
        <f>H42</f>
        <v>0</v>
      </c>
    </row>
    <row r="200" spans="1:8">
      <c r="B200" s="25"/>
      <c r="C200" s="25"/>
      <c r="D200" s="26"/>
    </row>
    <row r="201" spans="1:8" s="2" customFormat="1" ht="20.100000000000001" customHeight="1">
      <c r="A201" s="59" t="s">
        <v>270</v>
      </c>
      <c r="B201" s="63"/>
      <c r="C201" s="61"/>
      <c r="D201" s="62"/>
      <c r="E201" s="48"/>
      <c r="F201" s="47"/>
      <c r="G201" s="85">
        <f>G203+G208</f>
        <v>0</v>
      </c>
      <c r="H201" s="85">
        <f>H203+H208</f>
        <v>0</v>
      </c>
    </row>
    <row r="202" spans="1:8" s="2" customFormat="1" ht="7.5" customHeight="1">
      <c r="A202" s="28"/>
      <c r="C202" s="29"/>
      <c r="D202" s="30"/>
      <c r="E202" s="29"/>
      <c r="F202" s="9"/>
      <c r="G202" s="50"/>
      <c r="H202" s="50"/>
    </row>
    <row r="203" spans="1:8" s="2" customFormat="1" ht="20.100000000000001" customHeight="1">
      <c r="B203" s="28" t="s">
        <v>271</v>
      </c>
      <c r="C203" s="29"/>
      <c r="D203" s="30"/>
      <c r="E203" s="29"/>
      <c r="F203" s="9"/>
      <c r="G203" s="81">
        <f>SUM(G204:G206)</f>
        <v>0</v>
      </c>
      <c r="H203" s="81">
        <f>SUM(H204:H206)</f>
        <v>0</v>
      </c>
    </row>
    <row r="204" spans="1:8" s="2" customFormat="1" ht="15" customHeight="1">
      <c r="A204" s="28"/>
      <c r="B204" s="29"/>
      <c r="C204" s="29" t="s">
        <v>64</v>
      </c>
      <c r="D204" s="30"/>
      <c r="E204" s="29"/>
      <c r="F204" s="55" t="s">
        <v>272</v>
      </c>
      <c r="G204" s="82">
        <f>G50</f>
        <v>0</v>
      </c>
      <c r="H204" s="82">
        <f>H50</f>
        <v>0</v>
      </c>
    </row>
    <row r="205" spans="1:8" ht="15" customHeight="1">
      <c r="B205" s="25"/>
      <c r="C205" s="29" t="s">
        <v>75</v>
      </c>
      <c r="D205" s="26"/>
      <c r="F205" s="55" t="s">
        <v>76</v>
      </c>
      <c r="G205" s="57">
        <f>G60</f>
        <v>0</v>
      </c>
      <c r="H205" s="57">
        <f>H60</f>
        <v>0</v>
      </c>
    </row>
    <row r="206" spans="1:8" ht="15" customHeight="1">
      <c r="B206" s="25"/>
      <c r="C206" s="29" t="s">
        <v>109</v>
      </c>
      <c r="D206" s="26"/>
      <c r="F206" s="49" t="s">
        <v>110</v>
      </c>
      <c r="G206" s="56">
        <f>G91</f>
        <v>0</v>
      </c>
      <c r="H206" s="56">
        <f>H91</f>
        <v>0</v>
      </c>
    </row>
    <row r="207" spans="1:8" ht="7.5" customHeight="1">
      <c r="B207" s="25"/>
      <c r="C207" s="29"/>
      <c r="D207" s="26"/>
      <c r="F207" s="49"/>
    </row>
    <row r="208" spans="1:8" s="2" customFormat="1" ht="20.100000000000001" customHeight="1">
      <c r="B208" s="28" t="s">
        <v>273</v>
      </c>
      <c r="C208" s="29"/>
      <c r="D208" s="30"/>
      <c r="E208" s="29"/>
      <c r="F208" s="9"/>
      <c r="G208" s="81">
        <f>SUM(G209:G210)</f>
        <v>0</v>
      </c>
      <c r="H208" s="81">
        <f>SUM(H209:H210)</f>
        <v>0</v>
      </c>
    </row>
    <row r="209" spans="1:8" s="2" customFormat="1" ht="15" customHeight="1">
      <c r="A209" s="28"/>
      <c r="B209" s="29"/>
      <c r="C209" s="29" t="s">
        <v>274</v>
      </c>
      <c r="D209" s="30"/>
      <c r="E209" s="29"/>
      <c r="F209" s="55" t="s">
        <v>102</v>
      </c>
      <c r="G209" s="82">
        <f>G85</f>
        <v>0</v>
      </c>
      <c r="H209" s="82">
        <f>H85</f>
        <v>0</v>
      </c>
    </row>
    <row r="210" spans="1:8" ht="15" customHeight="1">
      <c r="B210" s="25"/>
      <c r="C210" s="29" t="s">
        <v>275</v>
      </c>
      <c r="D210" s="26"/>
      <c r="F210" s="55" t="s">
        <v>104</v>
      </c>
      <c r="G210" s="56">
        <f>G86</f>
        <v>0</v>
      </c>
      <c r="H210" s="56">
        <f>H86</f>
        <v>0</v>
      </c>
    </row>
    <row r="212" spans="1:8" s="2" customFormat="1" ht="20.100000000000001" customHeight="1">
      <c r="A212" s="59" t="s">
        <v>276</v>
      </c>
      <c r="B212" s="60"/>
      <c r="C212" s="61"/>
      <c r="D212" s="62"/>
      <c r="E212" s="48"/>
      <c r="F212" s="47"/>
      <c r="G212" s="85">
        <f>G197+G201</f>
        <v>0</v>
      </c>
      <c r="H212" s="85">
        <f>H197+H201</f>
        <v>0</v>
      </c>
    </row>
    <row r="216" spans="1:8" ht="30" customHeight="1">
      <c r="A216" s="25"/>
      <c r="B216" s="25"/>
      <c r="C216" s="25"/>
      <c r="D216" s="26"/>
      <c r="E216" s="27"/>
      <c r="F216" s="51" t="s">
        <v>2</v>
      </c>
      <c r="G216" s="58" t="s">
        <v>3</v>
      </c>
      <c r="H216" s="58" t="s">
        <v>4</v>
      </c>
    </row>
    <row r="217" spans="1:8" s="2" customFormat="1" ht="20.100000000000001" customHeight="1">
      <c r="A217" s="73" t="s">
        <v>277</v>
      </c>
      <c r="B217" s="74"/>
      <c r="C217" s="74"/>
      <c r="D217" s="75"/>
      <c r="E217" s="29"/>
      <c r="F217" s="52"/>
      <c r="G217" s="53"/>
      <c r="H217" s="53"/>
    </row>
    <row r="218" spans="1:8" s="2" customFormat="1" ht="20.100000000000001" customHeight="1">
      <c r="A218" s="59" t="s">
        <v>278</v>
      </c>
      <c r="B218" s="63"/>
      <c r="C218" s="61"/>
      <c r="D218" s="62"/>
      <c r="E218" s="48"/>
      <c r="F218" s="47"/>
      <c r="G218" s="84">
        <f>G219+G220</f>
        <v>0</v>
      </c>
      <c r="H218" s="84">
        <f>H219+H220</f>
        <v>0</v>
      </c>
    </row>
    <row r="219" spans="1:8" s="2" customFormat="1" ht="15" customHeight="1">
      <c r="A219" s="28"/>
      <c r="B219" s="29" t="s">
        <v>279</v>
      </c>
      <c r="D219" s="30"/>
      <c r="E219" s="29"/>
      <c r="F219" s="54" t="s">
        <v>117</v>
      </c>
      <c r="G219" s="82">
        <f>G102</f>
        <v>0</v>
      </c>
      <c r="H219" s="82">
        <f>H102</f>
        <v>0</v>
      </c>
    </row>
    <row r="220" spans="1:8" ht="15" customHeight="1">
      <c r="B220" s="29" t="s">
        <v>280</v>
      </c>
      <c r="D220" s="26"/>
      <c r="F220" s="54" t="s">
        <v>281</v>
      </c>
      <c r="G220" s="56">
        <f>G136+G145</f>
        <v>0</v>
      </c>
      <c r="H220" s="56">
        <f>H136+H145</f>
        <v>0</v>
      </c>
    </row>
    <row r="221" spans="1:8" ht="7.5" customHeight="1">
      <c r="B221" s="25"/>
      <c r="C221" s="25"/>
      <c r="D221" s="26"/>
    </row>
    <row r="222" spans="1:8" s="2" customFormat="1" ht="20.100000000000001" customHeight="1">
      <c r="A222" s="59" t="s">
        <v>282</v>
      </c>
      <c r="B222" s="63"/>
      <c r="C222" s="61"/>
      <c r="D222" s="62"/>
      <c r="E222" s="48"/>
      <c r="F222" s="47"/>
      <c r="G222" s="85">
        <f>G224+G228</f>
        <v>0</v>
      </c>
      <c r="H222" s="85">
        <f>H224+H228</f>
        <v>0</v>
      </c>
    </row>
    <row r="223" spans="1:8" s="2" customFormat="1" ht="7.5" customHeight="1">
      <c r="A223" s="28"/>
      <c r="C223" s="29"/>
      <c r="D223" s="30"/>
      <c r="E223" s="29"/>
      <c r="F223" s="9"/>
      <c r="G223" s="50"/>
      <c r="H223" s="50"/>
    </row>
    <row r="224" spans="1:8" s="2" customFormat="1" ht="20.100000000000001" customHeight="1">
      <c r="B224" s="28" t="s">
        <v>283</v>
      </c>
      <c r="C224" s="29"/>
      <c r="D224" s="30"/>
      <c r="E224" s="29"/>
      <c r="F224" s="9"/>
      <c r="G224" s="81">
        <f>SUM(G225:G226)</f>
        <v>0</v>
      </c>
      <c r="H224" s="81">
        <f>SUM(H225:H226)</f>
        <v>0</v>
      </c>
    </row>
    <row r="225" spans="1:8" s="2" customFormat="1" ht="15" customHeight="1">
      <c r="A225" s="28"/>
      <c r="B225" s="29"/>
      <c r="C225" s="29" t="s">
        <v>284</v>
      </c>
      <c r="D225" s="30"/>
      <c r="E225" s="29"/>
      <c r="F225" s="55" t="s">
        <v>285</v>
      </c>
      <c r="G225" s="82">
        <f>G161-G165</f>
        <v>0</v>
      </c>
      <c r="H225" s="82">
        <f>H161-H165</f>
        <v>0</v>
      </c>
    </row>
    <row r="226" spans="1:8" ht="15" customHeight="1">
      <c r="B226" s="25"/>
      <c r="C226" s="29" t="s">
        <v>109</v>
      </c>
      <c r="D226" s="26"/>
      <c r="F226" s="49" t="s">
        <v>256</v>
      </c>
      <c r="G226" s="56">
        <f>G184</f>
        <v>0</v>
      </c>
      <c r="H226" s="56">
        <f>H184</f>
        <v>0</v>
      </c>
    </row>
    <row r="227" spans="1:8" ht="7.5" customHeight="1">
      <c r="B227" s="25"/>
      <c r="C227" s="29"/>
      <c r="D227" s="26"/>
      <c r="F227" s="49"/>
    </row>
    <row r="228" spans="1:8" s="2" customFormat="1" ht="20.100000000000001" customHeight="1">
      <c r="B228" s="28" t="s">
        <v>286</v>
      </c>
      <c r="C228" s="29"/>
      <c r="D228" s="30"/>
      <c r="E228" s="29"/>
      <c r="F228" s="9"/>
      <c r="G228" s="81">
        <f>SUM(G229:G229)</f>
        <v>0</v>
      </c>
      <c r="H228" s="81">
        <f>SUM(H229:H229)</f>
        <v>0</v>
      </c>
    </row>
    <row r="229" spans="1:8" s="2" customFormat="1" ht="15" customHeight="1">
      <c r="A229" s="28"/>
      <c r="B229" s="29"/>
      <c r="C229" s="29" t="s">
        <v>287</v>
      </c>
      <c r="D229" s="30"/>
      <c r="E229" s="29"/>
      <c r="F229" s="55" t="s">
        <v>223</v>
      </c>
      <c r="G229" s="83">
        <f>G165</f>
        <v>0</v>
      </c>
      <c r="H229" s="83">
        <f>H165</f>
        <v>0</v>
      </c>
    </row>
    <row r="231" spans="1:8" s="2" customFormat="1" ht="20.100000000000001" customHeight="1">
      <c r="A231" s="59" t="s">
        <v>288</v>
      </c>
      <c r="B231" s="60"/>
      <c r="C231" s="61"/>
      <c r="D231" s="62"/>
      <c r="E231" s="48"/>
      <c r="F231" s="47"/>
      <c r="G231" s="85">
        <f>G218+G222</f>
        <v>0</v>
      </c>
      <c r="H231" s="85">
        <f>H218+H222</f>
        <v>0</v>
      </c>
    </row>
    <row r="234" spans="1:8" s="2" customFormat="1" ht="30" customHeight="1">
      <c r="A234" s="21"/>
      <c r="B234" s="19"/>
      <c r="C234" s="19"/>
      <c r="D234" s="30"/>
      <c r="E234" s="29"/>
      <c r="F234" s="9"/>
      <c r="G234" s="58" t="s">
        <v>3</v>
      </c>
      <c r="H234" s="58" t="s">
        <v>4</v>
      </c>
    </row>
    <row r="235" spans="1:8" ht="15.6">
      <c r="A235" s="89" t="s">
        <v>289</v>
      </c>
      <c r="B235" s="72"/>
    </row>
    <row r="236" spans="1:8">
      <c r="B236" s="25"/>
      <c r="C236" s="25"/>
      <c r="D236" s="66" t="s">
        <v>290</v>
      </c>
      <c r="E236" s="64"/>
      <c r="F236" s="65"/>
      <c r="G236" s="69">
        <f>G218-G197</f>
        <v>0</v>
      </c>
      <c r="H236" s="69">
        <f>H218-H197</f>
        <v>0</v>
      </c>
    </row>
    <row r="237" spans="1:8" s="25" customFormat="1" ht="13.15">
      <c r="D237" s="67" t="s">
        <v>291</v>
      </c>
      <c r="E237" s="64"/>
      <c r="F237" s="65"/>
      <c r="G237" s="70">
        <f>G203-G224</f>
        <v>0</v>
      </c>
      <c r="H237" s="70">
        <f>H203-H224</f>
        <v>0</v>
      </c>
    </row>
    <row r="238" spans="1:8" s="25" customFormat="1" ht="13.15">
      <c r="D238" s="68" t="s">
        <v>292</v>
      </c>
      <c r="E238" s="64"/>
      <c r="F238" s="65"/>
      <c r="G238" s="71">
        <f>G208-G228</f>
        <v>0</v>
      </c>
      <c r="H238" s="71">
        <f>H208-H228</f>
        <v>0</v>
      </c>
    </row>
    <row r="239" spans="1:8" s="25" customFormat="1" ht="7.5" customHeight="1">
      <c r="D239" s="26"/>
      <c r="E239" s="32"/>
      <c r="F239" s="49"/>
      <c r="G239" s="32"/>
      <c r="H239" s="32"/>
    </row>
    <row r="240" spans="1:8" s="25" customFormat="1" ht="13.15">
      <c r="D240" s="66" t="s">
        <v>293</v>
      </c>
      <c r="E240" s="32"/>
      <c r="F240" s="49"/>
      <c r="G240" s="86" t="e">
        <f>G219/(G220+G222)</f>
        <v>#DIV/0!</v>
      </c>
      <c r="H240" s="86" t="e">
        <f>H219/(H220+H222)</f>
        <v>#DIV/0!</v>
      </c>
    </row>
    <row r="241" spans="4:8" s="25" customFormat="1" ht="13.15">
      <c r="D241" s="68" t="s">
        <v>294</v>
      </c>
      <c r="E241" s="32"/>
      <c r="F241" s="49"/>
      <c r="G241" s="87" t="e">
        <f>G219/G231</f>
        <v>#DIV/0!</v>
      </c>
      <c r="H241" s="87" t="e">
        <f>H219/H231</f>
        <v>#DIV/0!</v>
      </c>
    </row>
    <row r="242" spans="4:8" s="25" customFormat="1" ht="7.5" customHeight="1">
      <c r="D242" s="26"/>
      <c r="E242" s="32"/>
      <c r="F242" s="49"/>
      <c r="G242" s="32"/>
      <c r="H242" s="32"/>
    </row>
    <row r="243" spans="4:8" s="25" customFormat="1" ht="13.15">
      <c r="D243" s="66" t="s">
        <v>295</v>
      </c>
      <c r="E243" s="32"/>
      <c r="F243" s="49"/>
      <c r="G243" s="86" t="e">
        <f>G201/G222</f>
        <v>#DIV/0!</v>
      </c>
      <c r="H243" s="86" t="e">
        <f>H201/H222</f>
        <v>#DIV/0!</v>
      </c>
    </row>
    <row r="244" spans="4:8" s="25" customFormat="1" ht="13.15">
      <c r="D244" s="67" t="s">
        <v>296</v>
      </c>
      <c r="E244" s="32"/>
      <c r="F244" s="49"/>
      <c r="G244" s="88" t="e">
        <f>(G205+G209+G210)/(G225+G229)</f>
        <v>#DIV/0!</v>
      </c>
      <c r="H244" s="88" t="e">
        <f>(H205+H209+H210)/(H225+H229)</f>
        <v>#DIV/0!</v>
      </c>
    </row>
    <row r="245" spans="4:8" s="25" customFormat="1" ht="13.15">
      <c r="D245" s="68" t="s">
        <v>297</v>
      </c>
      <c r="E245" s="32"/>
      <c r="F245" s="49"/>
      <c r="G245" s="87" t="e">
        <f>G210/(G225+G229)</f>
        <v>#DIV/0!</v>
      </c>
      <c r="H245" s="87" t="e">
        <f>H210/(H225+H229)</f>
        <v>#DIV/0!</v>
      </c>
    </row>
    <row r="246" spans="4:8" s="25" customFormat="1" ht="13.15">
      <c r="D246" s="26"/>
      <c r="E246" s="32"/>
      <c r="F246" s="49"/>
      <c r="G246" s="32"/>
      <c r="H246" s="32"/>
    </row>
    <row r="247" spans="4:8" s="25" customFormat="1" ht="13.15">
      <c r="D247" s="26"/>
      <c r="E247" s="32"/>
      <c r="F247" s="49"/>
      <c r="G247" s="32"/>
      <c r="H247" s="32"/>
    </row>
    <row r="248" spans="4:8" s="25" customFormat="1" ht="13.15">
      <c r="D248" s="26"/>
      <c r="E248" s="32"/>
      <c r="F248" s="49"/>
      <c r="G248" s="32"/>
      <c r="H248" s="32"/>
    </row>
    <row r="249" spans="4:8" s="25" customFormat="1" ht="13.15">
      <c r="D249" s="26"/>
      <c r="E249" s="32"/>
      <c r="F249" s="49"/>
      <c r="G249" s="32"/>
      <c r="H249" s="32"/>
    </row>
    <row r="250" spans="4:8" s="25" customFormat="1" ht="13.15">
      <c r="D250" s="26"/>
      <c r="E250" s="32"/>
      <c r="F250" s="49"/>
      <c r="G250" s="32"/>
      <c r="H250" s="32"/>
    </row>
    <row r="251" spans="4:8" s="25" customFormat="1" ht="13.15">
      <c r="D251" s="26"/>
      <c r="E251" s="32"/>
      <c r="F251" s="49"/>
      <c r="G251" s="32"/>
      <c r="H251" s="32"/>
    </row>
    <row r="252" spans="4:8" s="25" customFormat="1" ht="13.15">
      <c r="D252" s="26"/>
      <c r="E252" s="32"/>
      <c r="F252" s="49"/>
      <c r="G252" s="32"/>
      <c r="H252" s="32"/>
    </row>
  </sheetData>
  <pageMargins left="0.7" right="0.7" top="0.75" bottom="0.75" header="0.3" footer="0.3"/>
  <pageSetup paperSize="9" scale="75" fitToWidth="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106" workbookViewId="0">
      <selection activeCell="K159" sqref="K159"/>
    </sheetView>
  </sheetViews>
  <sheetFormatPr defaultColWidth="11.42578125" defaultRowHeight="13.15"/>
  <sheetData/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AE797D2C7FAC04B99DEE11AFEDCE578" ma:contentTypeVersion="7" ma:contentTypeDescription="Create a new document." ma:contentTypeScope="" ma:versionID="8ef29f2933d86a113ca9e737c79ace84">
  <xsd:schema xmlns:xsd="http://www.w3.org/2001/XMLSchema" xmlns:xs="http://www.w3.org/2001/XMLSchema" xmlns:p="http://schemas.microsoft.com/office/2006/metadata/properties" xmlns:ns2="753e464f-bf74-4e96-b28d-e0a9c162fffc" xmlns:ns3="223f2404-cd72-43cd-84bf-31e1f41fc6d5" targetNamespace="http://schemas.microsoft.com/office/2006/metadata/properties" ma:root="true" ma:fieldsID="cc7258c3ed86a43b03348383de61066c" ns2:_="" ns3:_="">
    <xsd:import namespace="753e464f-bf74-4e96-b28d-e0a9c162fffc"/>
    <xsd:import namespace="223f2404-cd72-43cd-84bf-31e1f41fc6d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3e464f-bf74-4e96-b28d-e0a9c162fff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3f2404-cd72-43cd-84bf-31e1f41fc6d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1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8CCF09C-AB8C-412D-95A4-27CCF436F0D2}"/>
</file>

<file path=customXml/itemProps2.xml><?xml version="1.0" encoding="utf-8"?>
<ds:datastoreItem xmlns:ds="http://schemas.openxmlformats.org/officeDocument/2006/customXml" ds:itemID="{983DD6FA-4414-43EB-B909-9A98416B4643}"/>
</file>

<file path=customXml/itemProps3.xml><?xml version="1.0" encoding="utf-8"?>
<ds:datastoreItem xmlns:ds="http://schemas.openxmlformats.org/officeDocument/2006/customXml" ds:itemID="{C7E73EB7-76FE-407B-B6C9-8B1387D0347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ETNIC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Roland De Bodt</dc:creator>
  <cp:keywords/>
  <dc:description/>
  <cp:lastModifiedBy>VAILLANT Thibaud</cp:lastModifiedBy>
  <cp:revision/>
  <dcterms:created xsi:type="dcterms:W3CDTF">2008-05-09T12:41:32Z</dcterms:created>
  <dcterms:modified xsi:type="dcterms:W3CDTF">2025-06-06T08:44:22Z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0x0101000AE797D2C7FAC04B99DEE11AFEDCE578</vt:lpwstr>
  </property>
</Properties>
</file>