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UB-O6010200\02-SESAM\Test PME 2025\"/>
    </mc:Choice>
  </mc:AlternateContent>
  <xr:revisionPtr revIDLastSave="0" documentId="13_ncr:1_{56350693-8382-4F85-9040-E0060A17F1EB}" xr6:coauthVersionLast="47" xr6:coauthVersionMax="47" xr10:uidLastSave="{00000000-0000-0000-0000-000000000000}"/>
  <bookViews>
    <workbookView xWindow="28680" yWindow="-120" windowWidth="29040" windowHeight="15720" xr2:uid="{EA8425CE-9798-4090-BE0F-B38623E9B4C0}"/>
  </bookViews>
  <sheets>
    <sheet name="Intro" sheetId="4" r:id="rId1"/>
    <sheet name="Sans participation" sheetId="3" r:id="rId2"/>
    <sheet name="Avec participations" sheetId="1" r:id="rId3"/>
    <sheet name="Feuil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0" i="1" l="1" a="1"/>
  <c r="E130" i="1" s="1"/>
  <c r="E129" i="1" a="1"/>
  <c r="E129" i="1" s="1"/>
  <c r="D130" i="1" a="1"/>
  <c r="D130" i="1"/>
  <c r="D129" i="1" a="1"/>
  <c r="D129" i="1" s="1"/>
  <c r="C130" i="1" a="1"/>
  <c r="C130" i="1" s="1"/>
  <c r="C129" i="1" a="1"/>
  <c r="C129" i="1" s="1"/>
  <c r="E118" i="1" a="1"/>
  <c r="E118" i="1" s="1"/>
  <c r="E117" i="1" a="1"/>
  <c r="E117" i="1" s="1"/>
  <c r="D118" i="1" a="1"/>
  <c r="D118" i="1" s="1"/>
  <c r="D117" i="1" a="1"/>
  <c r="D117" i="1" s="1"/>
  <c r="C118" i="1" a="1"/>
  <c r="C118" i="1" s="1"/>
  <c r="C117" i="1" a="1"/>
  <c r="C117" i="1" s="1"/>
  <c r="E105" i="1" a="1"/>
  <c r="E105" i="1" s="1"/>
  <c r="E104" i="1" a="1"/>
  <c r="E104" i="1" s="1"/>
  <c r="D105" i="1" a="1"/>
  <c r="D105" i="1" s="1"/>
  <c r="D104" i="1" a="1"/>
  <c r="D104" i="1" s="1"/>
  <c r="C105" i="1" a="1"/>
  <c r="C105" i="1" s="1"/>
  <c r="C104" i="1" a="1"/>
  <c r="C104" i="1" s="1"/>
  <c r="E92" i="1" a="1"/>
  <c r="E92" i="1" s="1"/>
  <c r="E91" i="1" a="1"/>
  <c r="E91" i="1" s="1"/>
  <c r="D92" i="1" a="1"/>
  <c r="D92" i="1" s="1"/>
  <c r="C92" i="1" a="1"/>
  <c r="C92" i="1" s="1"/>
  <c r="C91" i="1" a="1"/>
  <c r="C91" i="1" s="1"/>
  <c r="E81" i="1" a="1"/>
  <c r="E81" i="1" s="1"/>
  <c r="E80" i="1" a="1"/>
  <c r="E80" i="1" s="1"/>
  <c r="D81" i="1" a="1"/>
  <c r="D81" i="1" s="1"/>
  <c r="D80" i="1" a="1"/>
  <c r="D80" i="1" s="1"/>
  <c r="C81" i="1" a="1"/>
  <c r="C81" i="1" s="1"/>
  <c r="C80" i="1" a="1"/>
  <c r="C80" i="1" s="1"/>
  <c r="D91" i="1" a="1"/>
  <c r="D91" i="1" s="1"/>
  <c r="F42" i="3"/>
  <c r="F42" i="1"/>
  <c r="F33" i="3"/>
  <c r="B33" i="3"/>
  <c r="F31" i="3"/>
  <c r="B31" i="3"/>
  <c r="F25" i="3"/>
  <c r="F23" i="3"/>
  <c r="F25" i="1"/>
  <c r="F23" i="1"/>
  <c r="F33" i="1"/>
  <c r="F31" i="1"/>
  <c r="B33" i="1"/>
  <c r="B31" i="1"/>
  <c r="D134" i="1" l="1"/>
  <c r="C134" i="1"/>
  <c r="D136" i="1"/>
  <c r="E136" i="1"/>
  <c r="E134" i="1"/>
  <c r="C136" i="1"/>
  <c r="F26" i="3"/>
  <c r="C33" i="3"/>
  <c r="C31" i="3"/>
  <c r="D33" i="3"/>
  <c r="D31" i="3"/>
  <c r="E31" i="3"/>
  <c r="E33" i="3"/>
  <c r="E33" i="1"/>
  <c r="D33" i="1"/>
  <c r="C33" i="1"/>
  <c r="D31" i="1"/>
  <c r="E31" i="1"/>
  <c r="C31" i="1"/>
  <c r="F26" i="1"/>
  <c r="F134" i="1" l="1"/>
  <c r="F136" i="1"/>
  <c r="G31" i="3"/>
  <c r="G33" i="3"/>
  <c r="G31" i="1"/>
  <c r="G33" i="1"/>
  <c r="F137" i="1" l="1"/>
  <c r="G34" i="3"/>
  <c r="G3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<sst xmlns="http://schemas.openxmlformats.org/spreadsheetml/2006/main" count="233" uniqueCount="98">
  <si>
    <t>NON</t>
  </si>
  <si>
    <t>Résultat</t>
  </si>
  <si>
    <t xml:space="preserve">Date du test : </t>
  </si>
  <si>
    <t>UTA = unités de travail-année</t>
  </si>
  <si>
    <t>Nom</t>
  </si>
  <si>
    <t>% de participation</t>
  </si>
  <si>
    <t>OUI</t>
  </si>
  <si>
    <t xml:space="preserve"> </t>
  </si>
  <si>
    <t>N° BCE ou TVA</t>
  </si>
  <si>
    <t>3. Dans la section "Imprimante", choisissez Microsoft Print to PDF ou une autre imprimante PDF (Utilisez les flèches haut/bas)</t>
  </si>
  <si>
    <t>Comment enregistrer le fichier Excel en PDF :</t>
  </si>
  <si>
    <t>Tout changement de statut n'est effectif que s'il se produit sur deux exercices consécutifs</t>
  </si>
  <si>
    <t>Date de clôture 
de l'exercice  N-1</t>
  </si>
  <si>
    <t>Effectif (UTA ou ETP)
de l'exercice  N-1</t>
  </si>
  <si>
    <t>Chiffre d'affaires 
de l'exercice  N-1</t>
  </si>
  <si>
    <t>Résultat automatique
de l'exercice  N-1</t>
  </si>
  <si>
    <t>Date de clôture 
de l'exercice  N-2</t>
  </si>
  <si>
    <t>Effectif (UTA ou ETP)
de l'exercice  N-2</t>
  </si>
  <si>
    <t>Chiffre d'affaires 
de l'exercice  N-2</t>
  </si>
  <si>
    <t>Résultat automatique
de l'exercice  N-2</t>
  </si>
  <si>
    <t>Total du bilan 
de l'exercice  N-1</t>
  </si>
  <si>
    <t>Total du bilan 
de l'exercice  N-2</t>
  </si>
  <si>
    <t>Encoder les données pour l'exercice comptable clôturé avant la date d'introduction de la demande</t>
  </si>
  <si>
    <t>1. Cliquez sur "Fichier" dans le menu. (raccourci Ctrl + P )</t>
  </si>
  <si>
    <t>2. Sélectionnez "Imprimer" (raccourci Alt + P)</t>
  </si>
  <si>
    <t>4. Sélectionner orientation paysage</t>
  </si>
  <si>
    <t>6. Choisissez l'emplacement où vous souhaitez enregistrer le fichier PDF et donnez-lui un nom.</t>
  </si>
  <si>
    <t>7. Cliquez sur "Enregistrer".</t>
  </si>
  <si>
    <t>5. Cliquez sur "Imprimer" (raccourci  Alt + P)</t>
  </si>
  <si>
    <t>Exercice  N-1: 
Comptes consolidés?</t>
  </si>
  <si>
    <t>Exercice  N-2: 
Comptes consolidés?</t>
  </si>
  <si>
    <t>Fin du TEST</t>
  </si>
  <si>
    <t xml:space="preserve">Date de clôture 
de l'exercice </t>
  </si>
  <si>
    <t xml:space="preserve">Effectif (UTA ou ETP)
de l'exercice </t>
  </si>
  <si>
    <t xml:space="preserve">Chiffre d'affaires 
de l'exercice  </t>
  </si>
  <si>
    <t xml:space="preserve">Total du bilan 
de l'exercice  </t>
  </si>
  <si>
    <t>Fin du test</t>
  </si>
  <si>
    <t>La société détient-elle des participations dans d’autres sociétés ?</t>
  </si>
  <si>
    <t xml:space="preserve">Actionnariat </t>
  </si>
  <si>
    <t>Votre actionnariat est-il composé à plus de 75% par des personnes physiques ?</t>
  </si>
  <si>
    <t>Exercice  N-1</t>
  </si>
  <si>
    <t>Exercice  N-2</t>
  </si>
  <si>
    <t>Pris en compte N-1</t>
  </si>
  <si>
    <t>Pris en compte N-2</t>
  </si>
  <si>
    <t>Nom de l'entreprise 1</t>
  </si>
  <si>
    <t>Numéro d'entreprise 1</t>
  </si>
  <si>
    <t>Nom de l'entreprise 2</t>
  </si>
  <si>
    <t>Numéro d'entreprise 2</t>
  </si>
  <si>
    <t xml:space="preserve">% de participation </t>
  </si>
  <si>
    <t>Nom de l'entreprise 3</t>
  </si>
  <si>
    <t>Numéro d'entreprise 3</t>
  </si>
  <si>
    <t>Nom de l'entreprise 4</t>
  </si>
  <si>
    <t>Numéro d'entreprise 4</t>
  </si>
  <si>
    <t>Nom de l'entreprise 5</t>
  </si>
  <si>
    <t>Numéro d'entreprise 5</t>
  </si>
  <si>
    <t>Des demandes de renseignements complémentaires pourraient être demandées par l'administration.</t>
  </si>
  <si>
    <t>Numéro d'entreprise :</t>
  </si>
  <si>
    <t>Participations</t>
  </si>
  <si>
    <t xml:space="preserve">
</t>
  </si>
  <si>
    <t>Test PME</t>
  </si>
  <si>
    <t>A annexer au formulaire de demande du subside SESAM  (format PDF)</t>
  </si>
  <si>
    <t>Fin du test résultat global
ci-dessous</t>
  </si>
  <si>
    <t>Une demande de renseignements complémentaires
 pourrait être demandée pour tenir compte de l'actionnariat</t>
  </si>
  <si>
    <t>Résultat global tenant compte des participations dans d'autres entreprises</t>
  </si>
  <si>
    <r>
      <t>En cas d'utilisation de</t>
    </r>
    <r>
      <rPr>
        <sz val="14"/>
        <color rgb="FFC00000"/>
        <rFont val="Aptos Narrow"/>
        <family val="2"/>
        <scheme val="minor"/>
      </rPr>
      <t xml:space="preserve"> </t>
    </r>
    <r>
      <rPr>
        <b/>
        <sz val="14"/>
        <color rgb="FFC00000"/>
        <rFont val="Aptos Narrow"/>
        <family val="2"/>
        <scheme val="minor"/>
      </rPr>
      <t>comptes NON consolidés</t>
    </r>
    <r>
      <rPr>
        <sz val="14"/>
        <color theme="1"/>
        <rFont val="Aptos Narrow"/>
        <family val="2"/>
        <scheme val="minor"/>
      </rPr>
      <t>, remplir ce test</t>
    </r>
  </si>
  <si>
    <t>en commençant par cette première question:</t>
  </si>
  <si>
    <t>Fin du test:
résultat global
ci-dessous</t>
  </si>
  <si>
    <t>Encoder les données pour la société 1 dans laquelle vous avez des participations</t>
  </si>
  <si>
    <t>Une réponse est nécessaire pour toutes les cases en vert, cliquez sur les cellules et une flèche  choix apparait</t>
  </si>
  <si>
    <t xml:space="preserve">mais joindre à votre demande de subside SESAM </t>
  </si>
  <si>
    <t>vos 2 derniers exercices comptables clôturés (si disponibles)</t>
  </si>
  <si>
    <t>Encoder les données pour la société 2 dans laquelle  vous avez des participations ?</t>
  </si>
  <si>
    <t>Encoder les données pour la société 3 dans laquelle  vous avez des participations ?</t>
  </si>
  <si>
    <t>Encoder les données pour la société 4 dans laquelle  vous avez des participations ?</t>
  </si>
  <si>
    <t>Encoder les données pour la société 5 dans laquelle  vous avez des participations ?</t>
  </si>
  <si>
    <t>Réponse copiée automatiquement de  la question 1</t>
  </si>
  <si>
    <t>Une réponse est nécessaire pour toutes les cases en vert, cliquez sur les cellules et une flèche choix apparait</t>
  </si>
  <si>
    <t>Encoder 1 réponse "oui" à une des 3 dernières questions</t>
  </si>
  <si>
    <r>
      <t>Annexer le résultat de ce test en</t>
    </r>
    <r>
      <rPr>
        <b/>
        <u val="double"/>
        <sz val="14"/>
        <color theme="5"/>
        <rFont val="Calibri"/>
        <family val="2"/>
      </rPr>
      <t xml:space="preserve"> </t>
    </r>
    <r>
      <rPr>
        <b/>
        <u val="double"/>
        <sz val="14"/>
        <color rgb="FF00B0F0"/>
        <rFont val="Calibri"/>
        <family val="2"/>
      </rPr>
      <t>format PDF</t>
    </r>
    <r>
      <rPr>
        <b/>
        <u val="double"/>
        <sz val="14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au formulaire de demande du subside SESAM.</t>
    </r>
  </si>
  <si>
    <r>
      <t xml:space="preserve">Encoder les données pour les </t>
    </r>
    <r>
      <rPr>
        <b/>
        <u/>
        <sz val="11"/>
        <color rgb="FFFF0000"/>
        <rFont val="Calibri"/>
        <family val="2"/>
      </rPr>
      <t>2 derniers exercices comptables clôturé</t>
    </r>
    <r>
      <rPr>
        <b/>
        <sz val="11"/>
        <color rgb="FFFF0000"/>
        <rFont val="Calibri"/>
        <family val="2"/>
      </rPr>
      <t>s avant la date d'introduction de la demande</t>
    </r>
  </si>
  <si>
    <r>
      <rPr>
        <b/>
        <u/>
        <sz val="14"/>
        <color rgb="FFFF0000"/>
        <rFont val="Calibri"/>
        <family val="2"/>
      </rPr>
      <t>Ne rien encoder</t>
    </r>
    <r>
      <rPr>
        <b/>
        <sz val="11"/>
        <color rgb="FFFF0000"/>
        <rFont val="Calibri"/>
        <family val="2"/>
      </rPr>
      <t xml:space="preserve">, calcul automatique
</t>
    </r>
  </si>
  <si>
    <r>
      <t xml:space="preserve">Ne rien encoder, calcul automatique.
</t>
    </r>
    <r>
      <rPr>
        <b/>
        <u/>
        <sz val="11"/>
        <rFont val="Calibri"/>
        <family val="2"/>
      </rPr>
      <t>Tient compte d'éventuels liens avec d'autres entreprises
signalés plus bas dans le formulaire</t>
    </r>
  </si>
  <si>
    <r>
      <t>Détails de  l’</t>
    </r>
    <r>
      <rPr>
        <b/>
        <sz val="11"/>
        <color rgb="FFFF0000"/>
        <rFont val="Calibri"/>
        <family val="2"/>
      </rPr>
      <t>actionnariat</t>
    </r>
    <r>
      <rPr>
        <sz val="11"/>
        <color rgb="FFFF0000"/>
        <rFont val="Calibri"/>
        <family val="2"/>
      </rPr>
      <t xml:space="preserve"> de la société demanderesse  
</t>
    </r>
    <r>
      <rPr>
        <b/>
        <sz val="11"/>
        <color rgb="FFFF0000"/>
        <rFont val="Calibri"/>
        <family val="2"/>
      </rPr>
      <t>si  composisition ≤</t>
    </r>
    <r>
      <rPr>
        <b/>
        <sz val="12.3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 xml:space="preserve">75% </t>
    </r>
    <r>
      <rPr>
        <sz val="11"/>
        <color rgb="FFFF0000"/>
        <rFont val="Calibri"/>
        <family val="2"/>
      </rPr>
      <t>par des</t>
    </r>
    <r>
      <rPr>
        <b/>
        <sz val="11"/>
        <color rgb="FFFF0000"/>
        <rFont val="Calibri"/>
        <family val="2"/>
      </rPr>
      <t xml:space="preserve"> personnes physiques </t>
    </r>
  </si>
  <si>
    <r>
      <t xml:space="preserve">Encoder les données pour les </t>
    </r>
    <r>
      <rPr>
        <b/>
        <u/>
        <sz val="11"/>
        <color theme="1"/>
        <rFont val="Calibri"/>
        <family val="2"/>
      </rPr>
      <t>2 derniers exercices comptables clôturés</t>
    </r>
    <r>
      <rPr>
        <b/>
        <sz val="11"/>
        <color theme="1"/>
        <rFont val="Calibri"/>
        <family val="2"/>
      </rPr>
      <t xml:space="preserve"> avant la date d'introduction de la demande</t>
    </r>
  </si>
  <si>
    <r>
      <rPr>
        <b/>
        <u/>
        <sz val="11"/>
        <color rgb="FFFF0000"/>
        <rFont val="Calibri"/>
        <family val="2"/>
      </rPr>
      <t>Ne rien encoder, calcul automatique</t>
    </r>
    <r>
      <rPr>
        <b/>
        <sz val="11"/>
        <color rgb="FFFF0000"/>
        <rFont val="Calibri"/>
        <family val="2"/>
      </rPr>
      <t>.
Ne tient pas compte des liens avec d'autres entreprises</t>
    </r>
  </si>
  <si>
    <r>
      <t xml:space="preserve">Détails  des participations </t>
    </r>
    <r>
      <rPr>
        <sz val="11"/>
        <color rgb="FFC00000"/>
        <rFont val="Calibri"/>
        <family val="2"/>
      </rPr>
      <t xml:space="preserve">dans d’autres sociétés </t>
    </r>
    <r>
      <rPr>
        <sz val="11"/>
        <color theme="1"/>
        <rFont val="Calibri"/>
        <family val="2"/>
      </rPr>
      <t>que la société demanderesse</t>
    </r>
  </si>
  <si>
    <r>
      <rPr>
        <b/>
        <sz val="11"/>
        <color rgb="FFFF0000"/>
        <rFont val="Calibri"/>
        <family val="2"/>
      </rPr>
      <t>Ne rien encoder.
calcul automatique</t>
    </r>
    <r>
      <rPr>
        <b/>
        <sz val="11"/>
        <rFont val="Calibri"/>
        <family val="2"/>
      </rPr>
      <t xml:space="preserve">
</t>
    </r>
  </si>
  <si>
    <r>
      <t>En cas d'utilisation de</t>
    </r>
    <r>
      <rPr>
        <sz val="14"/>
        <color rgb="FFC00000"/>
        <rFont val="Aptos Narrow"/>
        <family val="2"/>
        <scheme val="minor"/>
      </rPr>
      <t xml:space="preserve"> </t>
    </r>
    <r>
      <rPr>
        <b/>
        <sz val="14"/>
        <color rgb="FFC00000"/>
        <rFont val="Aptos Narrow"/>
        <family val="2"/>
        <scheme val="minor"/>
      </rPr>
      <t>comptes consolidés publiés</t>
    </r>
    <r>
      <rPr>
        <sz val="14"/>
        <color theme="1"/>
        <rFont val="Aptos Narrow"/>
        <family val="2"/>
        <scheme val="minor"/>
      </rPr>
      <t xml:space="preserve">, </t>
    </r>
    <r>
      <rPr>
        <b/>
        <u/>
        <sz val="14"/>
        <color theme="1"/>
        <rFont val="Aptos Narrow"/>
        <family val="2"/>
        <scheme val="minor"/>
      </rPr>
      <t>ne pas remplir ce test</t>
    </r>
  </si>
  <si>
    <t>L'entreprise demanderesse :</t>
  </si>
  <si>
    <t>Nom de l'entreprise demanderesse 
de la subvention Sesam</t>
  </si>
  <si>
    <r>
      <t xml:space="preserve">-Dispose des </t>
    </r>
    <r>
      <rPr>
        <b/>
        <sz val="11"/>
        <rFont val="Calibri"/>
        <family val="2"/>
      </rPr>
      <t xml:space="preserve">2 derniers exercices comptables clôturés </t>
    </r>
    <r>
      <rPr>
        <sz val="11"/>
        <rFont val="Calibri"/>
        <family val="2"/>
      </rPr>
      <t>avant la date d'introduction de la demande ?</t>
    </r>
  </si>
  <si>
    <r>
      <t>-Dispose  d</t>
    </r>
    <r>
      <rPr>
        <b/>
        <sz val="11"/>
        <rFont val="Calibri"/>
        <family val="2"/>
      </rPr>
      <t xml:space="preserve">'un  seul exercice comptable clôturé </t>
    </r>
    <r>
      <rPr>
        <sz val="11"/>
        <rFont val="Calibri"/>
        <family val="2"/>
      </rPr>
      <t>avant la date de la demande ?</t>
    </r>
  </si>
  <si>
    <r>
      <t xml:space="preserve">-Ne </t>
    </r>
    <r>
      <rPr>
        <b/>
        <sz val="11"/>
        <color theme="1"/>
        <rFont val="Aptos Narrow"/>
        <family val="2"/>
        <scheme val="minor"/>
      </rPr>
      <t>dispose pas</t>
    </r>
    <r>
      <rPr>
        <sz val="11"/>
        <color theme="1"/>
        <rFont val="Aptos Narrow"/>
        <family val="2"/>
        <scheme val="minor"/>
      </rPr>
      <t xml:space="preserve"> encore </t>
    </r>
    <r>
      <rPr>
        <b/>
        <sz val="11"/>
        <color theme="1"/>
        <rFont val="Aptos Narrow"/>
        <family val="2"/>
        <scheme val="minor"/>
      </rPr>
      <t>d'exercice comptable clôturé</t>
    </r>
    <r>
      <rPr>
        <sz val="11"/>
        <color theme="1"/>
        <rFont val="Aptos Narrow"/>
        <family val="2"/>
        <scheme val="minor"/>
      </rPr>
      <t xml:space="preserve"> =&gt; 
passer à la question actionnariat</t>
    </r>
  </si>
  <si>
    <t>Une demande de renseignements complémentaires
pourrait être demandée pour tenir compte de l'actionnariat</t>
  </si>
  <si>
    <t>Ne pas remplir 
 le tableau si actionnariat &gt; 75% de personnes physiques</t>
  </si>
  <si>
    <t>Ne pas remplir 
le tableau si actionnariat &gt; 75% de personnes physiques</t>
  </si>
  <si>
    <r>
      <t>Détails de l</t>
    </r>
    <r>
      <rPr>
        <u/>
        <sz val="11"/>
        <color rgb="FFFF0000"/>
        <rFont val="Calibri"/>
        <family val="2"/>
      </rPr>
      <t>’actionnariat de la société demanderesse</t>
    </r>
    <r>
      <rPr>
        <sz val="11"/>
        <color rgb="FFFF0000"/>
        <rFont val="Calibri"/>
        <family val="2"/>
      </rPr>
      <t xml:space="preserve">  
</t>
    </r>
    <r>
      <rPr>
        <b/>
        <sz val="11"/>
        <color rgb="FFFF0000"/>
        <rFont val="Calibri"/>
        <family val="2"/>
      </rPr>
      <t>si  composisition ≤</t>
    </r>
    <r>
      <rPr>
        <b/>
        <sz val="12.3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 xml:space="preserve">75% </t>
    </r>
    <r>
      <rPr>
        <sz val="11"/>
        <color rgb="FFFF0000"/>
        <rFont val="Calibri"/>
        <family val="2"/>
      </rPr>
      <t>par des</t>
    </r>
    <r>
      <rPr>
        <b/>
        <sz val="11"/>
        <color rgb="FFFF0000"/>
        <rFont val="Calibri"/>
        <family val="2"/>
      </rPr>
      <t xml:space="preserve"> personnes physiques </t>
    </r>
  </si>
  <si>
    <t>-Son actionnariat est composé à plus de 75% par des personnes physiques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</si>
</sst>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.##0.000\ &quot;€&quot;"/>
    <numFmt numFmtId="166" formatCode="#\ &quot;€&quot;"/>
  </numFmts>
  <fonts count="3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4"/>
      <color theme="4" tint="0.59999389629810485"/>
      <name val="Aptos Narrow"/>
      <family val="2"/>
      <scheme val="minor"/>
    </font>
    <font>
      <b/>
      <u/>
      <sz val="12"/>
      <color theme="1"/>
      <name val="Calibri"/>
      <family val="2"/>
    </font>
    <font>
      <sz val="14"/>
      <color theme="1"/>
      <name val="Calibri"/>
      <family val="2"/>
    </font>
    <font>
      <b/>
      <u/>
      <sz val="14"/>
      <color theme="4" tint="0.59999389629810485"/>
      <name val="Calibri"/>
      <family val="2"/>
    </font>
    <font>
      <sz val="16"/>
      <color theme="1"/>
      <name val="Aptos Narrow"/>
      <family val="2"/>
      <scheme val="minor"/>
    </font>
    <font>
      <sz val="14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4"/>
      <color theme="3" tint="0.499984740745262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u val="double"/>
      <sz val="14"/>
      <color theme="5"/>
      <name val="Calibri"/>
      <family val="2"/>
    </font>
    <font>
      <b/>
      <u val="double"/>
      <sz val="14"/>
      <color rgb="FF00B0F0"/>
      <name val="Calibri"/>
      <family val="2"/>
    </font>
    <font>
      <b/>
      <u val="double"/>
      <sz val="14"/>
      <color rgb="FFFF0000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</font>
    <font>
      <sz val="11"/>
      <color rgb="FFC00000"/>
      <name val="Calibri"/>
      <family val="2"/>
    </font>
    <font>
      <b/>
      <u/>
      <sz val="11"/>
      <color rgb="FFFF0000"/>
      <name val="Calibri"/>
      <family val="2"/>
    </font>
    <font>
      <b/>
      <u/>
      <sz val="14"/>
      <color rgb="FFFF0000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u/>
      <sz val="11"/>
      <color theme="1"/>
      <name val="Calibri"/>
      <family val="2"/>
    </font>
    <font>
      <b/>
      <sz val="12.3"/>
      <color rgb="FFFF0000"/>
      <name val="Calibri"/>
      <family val="2"/>
    </font>
    <font>
      <sz val="11"/>
      <color theme="0"/>
      <name val="Calibri"/>
      <family val="2"/>
    </font>
    <font>
      <u/>
      <sz val="11"/>
      <color theme="0"/>
      <name val="Calibri"/>
      <family val="2"/>
    </font>
    <font>
      <sz val="14"/>
      <name val="Calibri"/>
      <family val="2"/>
    </font>
    <font>
      <b/>
      <u/>
      <sz val="14"/>
      <color theme="1"/>
      <name val="Aptos Narrow"/>
      <family val="2"/>
      <scheme val="minor"/>
    </font>
    <font>
      <u/>
      <sz val="11"/>
      <color rgb="FFFF0000"/>
      <name val="Calibri"/>
      <family val="2"/>
    </font>
    <font>
      <b/>
      <u/>
      <sz val="18"/>
      <color rgb="FF0070C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5"/>
      </left>
      <right style="thin">
        <color theme="5"/>
      </right>
      <top/>
      <bottom style="thin">
        <color auto="1"/>
      </bottom>
      <diagonal/>
    </border>
    <border>
      <left style="thin">
        <color theme="5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theme="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1">
    <xf numFmtId="0" fontId="0" fillId="0" borderId="0" xfId="0"/>
    <xf numFmtId="0" fontId="4" fillId="0" borderId="0" xfId="0" applyFont="1"/>
    <xf numFmtId="0" fontId="5" fillId="0" borderId="0" xfId="1" applyFont="1"/>
    <xf numFmtId="0" fontId="7" fillId="0" borderId="0" xfId="0" applyFont="1"/>
    <xf numFmtId="0" fontId="8" fillId="0" borderId="0" xfId="1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14" fillId="0" borderId="0" xfId="0" applyFont="1"/>
    <xf numFmtId="164" fontId="14" fillId="0" borderId="0" xfId="0" applyNumberFormat="1" applyFont="1"/>
    <xf numFmtId="0" fontId="15" fillId="0" borderId="19" xfId="0" applyFont="1" applyBorder="1" applyAlignment="1">
      <alignment wrapText="1"/>
    </xf>
    <xf numFmtId="0" fontId="15" fillId="0" borderId="20" xfId="0" applyFont="1" applyBorder="1"/>
    <xf numFmtId="164" fontId="15" fillId="0" borderId="20" xfId="0" applyNumberFormat="1" applyFont="1" applyBorder="1"/>
    <xf numFmtId="0" fontId="15" fillId="0" borderId="21" xfId="0" applyFont="1" applyBorder="1"/>
    <xf numFmtId="0" fontId="15" fillId="0" borderId="22" xfId="0" applyFont="1" applyBorder="1"/>
    <xf numFmtId="0" fontId="15" fillId="0" borderId="0" xfId="0" applyFont="1"/>
    <xf numFmtId="164" fontId="15" fillId="0" borderId="0" xfId="0" applyNumberFormat="1" applyFont="1"/>
    <xf numFmtId="0" fontId="15" fillId="0" borderId="23" xfId="0" applyFont="1" applyBorder="1"/>
    <xf numFmtId="0" fontId="15" fillId="0" borderId="22" xfId="0" applyFont="1" applyBorder="1" applyAlignment="1">
      <alignment wrapText="1"/>
    </xf>
    <xf numFmtId="0" fontId="15" fillId="0" borderId="24" xfId="0" applyFont="1" applyBorder="1"/>
    <xf numFmtId="0" fontId="15" fillId="0" borderId="25" xfId="0" applyFont="1" applyBorder="1"/>
    <xf numFmtId="164" fontId="15" fillId="0" borderId="25" xfId="0" applyNumberFormat="1" applyFont="1" applyBorder="1"/>
    <xf numFmtId="0" fontId="15" fillId="0" borderId="26" xfId="0" applyFont="1" applyBorder="1"/>
    <xf numFmtId="0" fontId="19" fillId="10" borderId="16" xfId="0" applyFont="1" applyFill="1" applyBorder="1"/>
    <xf numFmtId="0" fontId="14" fillId="10" borderId="17" xfId="0" applyFont="1" applyFill="1" applyBorder="1"/>
    <xf numFmtId="164" fontId="14" fillId="10" borderId="17" xfId="0" applyNumberFormat="1" applyFont="1" applyFill="1" applyBorder="1"/>
    <xf numFmtId="164" fontId="14" fillId="10" borderId="18" xfId="0" applyNumberFormat="1" applyFont="1" applyFill="1" applyBorder="1"/>
    <xf numFmtId="0" fontId="14" fillId="10" borderId="18" xfId="0" applyFont="1" applyFill="1" applyBorder="1"/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1" fillId="4" borderId="0" xfId="0" applyFont="1" applyFill="1" applyAlignment="1">
      <alignment horizontal="left" vertical="center"/>
    </xf>
    <xf numFmtId="0" fontId="14" fillId="4" borderId="0" xfId="0" applyFont="1" applyFill="1"/>
    <xf numFmtId="164" fontId="14" fillId="4" borderId="0" xfId="0" applyNumberFormat="1" applyFont="1" applyFill="1"/>
    <xf numFmtId="0" fontId="14" fillId="7" borderId="0" xfId="0" applyFont="1" applyFill="1" applyAlignment="1">
      <alignment horizontal="center" vertical="center"/>
    </xf>
    <xf numFmtId="0" fontId="22" fillId="0" borderId="0" xfId="0" applyFont="1"/>
    <xf numFmtId="0" fontId="14" fillId="0" borderId="0" xfId="0" applyFont="1" applyAlignment="1">
      <alignment wrapText="1"/>
    </xf>
    <xf numFmtId="0" fontId="23" fillId="0" borderId="0" xfId="0" applyFont="1"/>
    <xf numFmtId="164" fontId="23" fillId="0" borderId="0" xfId="0" applyNumberFormat="1" applyFont="1"/>
    <xf numFmtId="0" fontId="25" fillId="0" borderId="0" xfId="0" applyFont="1"/>
    <xf numFmtId="0" fontId="15" fillId="4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top" wrapText="1"/>
    </xf>
    <xf numFmtId="0" fontId="15" fillId="6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wrapText="1"/>
    </xf>
    <xf numFmtId="0" fontId="22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center" vertical="center" wrapText="1"/>
    </xf>
    <xf numFmtId="14" fontId="14" fillId="7" borderId="10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 wrapText="1"/>
    </xf>
    <xf numFmtId="164" fontId="14" fillId="7" borderId="1" xfId="0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164" fontId="14" fillId="2" borderId="12" xfId="0" applyNumberFormat="1" applyFont="1" applyFill="1" applyBorder="1" applyAlignment="1">
      <alignment horizontal="center" vertical="center" wrapText="1"/>
    </xf>
    <xf numFmtId="14" fontId="14" fillId="2" borderId="10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14" fillId="16" borderId="7" xfId="0" applyFont="1" applyFill="1" applyBorder="1" applyAlignment="1">
      <alignment horizontal="center"/>
    </xf>
    <xf numFmtId="0" fontId="14" fillId="16" borderId="8" xfId="0" applyFont="1" applyFill="1" applyBorder="1" applyAlignment="1">
      <alignment horizontal="center"/>
    </xf>
    <xf numFmtId="164" fontId="14" fillId="16" borderId="8" xfId="0" applyNumberFormat="1" applyFont="1" applyFill="1" applyBorder="1" applyAlignment="1">
      <alignment horizontal="center"/>
    </xf>
    <xf numFmtId="0" fontId="20" fillId="3" borderId="14" xfId="0" applyFont="1" applyFill="1" applyBorder="1" applyAlignment="1">
      <alignment horizontal="center"/>
    </xf>
    <xf numFmtId="0" fontId="14" fillId="0" borderId="10" xfId="0" applyFont="1" applyBorder="1"/>
    <xf numFmtId="0" fontId="14" fillId="0" borderId="15" xfId="0" applyFont="1" applyBorder="1"/>
    <xf numFmtId="164" fontId="14" fillId="0" borderId="15" xfId="0" applyNumberFormat="1" applyFont="1" applyBorder="1"/>
    <xf numFmtId="0" fontId="28" fillId="0" borderId="11" xfId="0" applyFont="1" applyBorder="1" applyAlignment="1">
      <alignment wrapText="1"/>
    </xf>
    <xf numFmtId="14" fontId="14" fillId="12" borderId="10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165" fontId="14" fillId="12" borderId="1" xfId="0" applyNumberFormat="1" applyFont="1" applyFill="1" applyBorder="1" applyAlignment="1">
      <alignment horizontal="center" vertical="center" wrapText="1"/>
    </xf>
    <xf numFmtId="165" fontId="14" fillId="12" borderId="1" xfId="0" applyNumberFormat="1" applyFont="1" applyFill="1" applyBorder="1" applyAlignment="1">
      <alignment horizontal="center" vertical="center"/>
    </xf>
    <xf numFmtId="14" fontId="14" fillId="12" borderId="10" xfId="0" applyNumberFormat="1" applyFont="1" applyFill="1" applyBorder="1" applyAlignment="1">
      <alignment horizontal="center" vertical="center" wrapText="1"/>
    </xf>
    <xf numFmtId="164" fontId="14" fillId="12" borderId="1" xfId="0" applyNumberFormat="1" applyFont="1" applyFill="1" applyBorder="1" applyAlignment="1">
      <alignment horizontal="center" vertical="center" wrapText="1"/>
    </xf>
    <xf numFmtId="164" fontId="14" fillId="12" borderId="1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4" fontId="14" fillId="0" borderId="8" xfId="0" applyNumberFormat="1" applyFont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4" fillId="15" borderId="1" xfId="1" applyFont="1" applyFill="1" applyBorder="1" applyAlignment="1">
      <alignment wrapText="1"/>
    </xf>
    <xf numFmtId="0" fontId="14" fillId="5" borderId="1" xfId="0" applyFont="1" applyFill="1" applyBorder="1" applyAlignment="1">
      <alignment vertical="center"/>
    </xf>
    <xf numFmtId="0" fontId="14" fillId="5" borderId="15" xfId="0" applyFont="1" applyFill="1" applyBorder="1" applyAlignment="1">
      <alignment vertical="center"/>
    </xf>
    <xf numFmtId="164" fontId="14" fillId="5" borderId="15" xfId="0" applyNumberFormat="1" applyFont="1" applyFill="1" applyBorder="1" applyAlignment="1">
      <alignment vertical="center"/>
    </xf>
    <xf numFmtId="0" fontId="14" fillId="5" borderId="11" xfId="0" applyFont="1" applyFill="1" applyBorder="1" applyAlignment="1">
      <alignment vertical="center"/>
    </xf>
    <xf numFmtId="0" fontId="24" fillId="0" borderId="1" xfId="1" applyFont="1" applyBorder="1" applyAlignment="1">
      <alignment horizontal="center" vertical="center"/>
    </xf>
    <xf numFmtId="0" fontId="23" fillId="0" borderId="1" xfId="0" applyFont="1" applyBorder="1" applyAlignment="1">
      <alignment wrapText="1"/>
    </xf>
    <xf numFmtId="0" fontId="14" fillId="0" borderId="5" xfId="0" applyFont="1" applyBorder="1"/>
    <xf numFmtId="164" fontId="32" fillId="0" borderId="0" xfId="0" applyNumberFormat="1" applyFont="1" applyAlignment="1">
      <alignment wrapText="1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/>
    <xf numFmtId="0" fontId="14" fillId="0" borderId="3" xfId="0" applyFont="1" applyBorder="1"/>
    <xf numFmtId="0" fontId="20" fillId="0" borderId="8" xfId="0" applyFont="1" applyBorder="1"/>
    <xf numFmtId="0" fontId="14" fillId="0" borderId="8" xfId="0" applyFont="1" applyBorder="1"/>
    <xf numFmtId="0" fontId="14" fillId="11" borderId="2" xfId="0" applyFont="1" applyFill="1" applyBorder="1"/>
    <xf numFmtId="164" fontId="14" fillId="0" borderId="3" xfId="0" applyNumberFormat="1" applyFont="1" applyBorder="1"/>
    <xf numFmtId="0" fontId="14" fillId="0" borderId="4" xfId="0" applyFont="1" applyBorder="1"/>
    <xf numFmtId="0" fontId="14" fillId="9" borderId="5" xfId="0" applyFont="1" applyFill="1" applyBorder="1"/>
    <xf numFmtId="0" fontId="14" fillId="9" borderId="0" xfId="0" applyFont="1" applyFill="1"/>
    <xf numFmtId="0" fontId="14" fillId="0" borderId="6" xfId="0" applyFont="1" applyBorder="1"/>
    <xf numFmtId="0" fontId="14" fillId="0" borderId="7" xfId="0" applyFont="1" applyBorder="1"/>
    <xf numFmtId="164" fontId="14" fillId="0" borderId="8" xfId="0" applyNumberFormat="1" applyFont="1" applyBorder="1"/>
    <xf numFmtId="0" fontId="14" fillId="0" borderId="9" xfId="0" applyFont="1" applyBorder="1"/>
    <xf numFmtId="0" fontId="20" fillId="0" borderId="3" xfId="0" applyFont="1" applyBorder="1" applyAlignment="1">
      <alignment horizontal="left" vertical="center"/>
    </xf>
    <xf numFmtId="0" fontId="20" fillId="5" borderId="0" xfId="0" applyFont="1" applyFill="1" applyAlignment="1">
      <alignment horizontal="left" vertical="top" wrapText="1"/>
    </xf>
    <xf numFmtId="0" fontId="20" fillId="15" borderId="1" xfId="0" applyFont="1" applyFill="1" applyBorder="1" applyAlignment="1">
      <alignment horizontal="center" vertical="center"/>
    </xf>
    <xf numFmtId="0" fontId="24" fillId="15" borderId="0" xfId="1" applyFont="1" applyFill="1" applyAlignment="1">
      <alignment wrapText="1"/>
    </xf>
    <xf numFmtId="164" fontId="33" fillId="0" borderId="0" xfId="0" applyNumberFormat="1" applyFont="1" applyAlignment="1">
      <alignment wrapText="1"/>
    </xf>
    <xf numFmtId="0" fontId="14" fillId="5" borderId="1" xfId="0" applyFont="1" applyFill="1" applyBorder="1"/>
    <xf numFmtId="0" fontId="14" fillId="5" borderId="15" xfId="0" applyFont="1" applyFill="1" applyBorder="1"/>
    <xf numFmtId="164" fontId="14" fillId="5" borderId="15" xfId="0" applyNumberFormat="1" applyFont="1" applyFill="1" applyBorder="1"/>
    <xf numFmtId="164" fontId="14" fillId="5" borderId="11" xfId="0" applyNumberFormat="1" applyFont="1" applyFill="1" applyBorder="1"/>
    <xf numFmtId="0" fontId="32" fillId="4" borderId="0" xfId="0" applyFont="1" applyFill="1"/>
    <xf numFmtId="0" fontId="20" fillId="1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164" fontId="14" fillId="0" borderId="1" xfId="0" applyNumberFormat="1" applyFont="1" applyBorder="1" applyAlignment="1">
      <alignment wrapText="1"/>
    </xf>
    <xf numFmtId="10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20" fillId="0" borderId="0" xfId="0" applyFont="1"/>
    <xf numFmtId="166" fontId="14" fillId="0" borderId="0" xfId="0" applyNumberFormat="1" applyFont="1"/>
    <xf numFmtId="0" fontId="20" fillId="13" borderId="0" xfId="0" applyFont="1" applyFill="1" applyAlignment="1">
      <alignment wrapText="1"/>
    </xf>
    <xf numFmtId="0" fontId="14" fillId="0" borderId="0" xfId="0" applyFont="1" applyAlignment="1">
      <alignment horizontal="left" vertical="top" wrapText="1"/>
    </xf>
    <xf numFmtId="0" fontId="14" fillId="0" borderId="12" xfId="0" applyFont="1" applyBorder="1" applyAlignment="1">
      <alignment horizontal="left"/>
    </xf>
    <xf numFmtId="164" fontId="14" fillId="0" borderId="12" xfId="0" applyNumberFormat="1" applyFont="1" applyBorder="1" applyAlignment="1">
      <alignment wrapText="1"/>
    </xf>
    <xf numFmtId="0" fontId="14" fillId="0" borderId="3" xfId="0" applyFont="1" applyBorder="1" applyAlignment="1">
      <alignment horizontal="left"/>
    </xf>
    <xf numFmtId="10" fontId="14" fillId="0" borderId="15" xfId="0" applyNumberFormat="1" applyFont="1" applyBorder="1"/>
    <xf numFmtId="164" fontId="32" fillId="0" borderId="0" xfId="0" applyNumberFormat="1" applyFont="1" applyAlignment="1">
      <alignment vertical="center" wrapText="1"/>
    </xf>
    <xf numFmtId="164" fontId="32" fillId="0" borderId="0" xfId="0" applyNumberFormat="1" applyFont="1" applyAlignment="1">
      <alignment horizontal="left" vertical="top" wrapText="1"/>
    </xf>
    <xf numFmtId="164" fontId="14" fillId="0" borderId="1" xfId="0" applyNumberFormat="1" applyFont="1" applyBorder="1"/>
    <xf numFmtId="164" fontId="14" fillId="0" borderId="12" xfId="0" applyNumberFormat="1" applyFont="1" applyBorder="1"/>
    <xf numFmtId="0" fontId="14" fillId="0" borderId="0" xfId="0" applyFont="1" applyBorder="1"/>
    <xf numFmtId="0" fontId="22" fillId="14" borderId="7" xfId="0" applyFont="1" applyFill="1" applyBorder="1"/>
    <xf numFmtId="0" fontId="34" fillId="14" borderId="15" xfId="0" applyFont="1" applyFill="1" applyBorder="1" applyAlignment="1">
      <alignment horizontal="center" vertical="center"/>
    </xf>
    <xf numFmtId="164" fontId="22" fillId="14" borderId="15" xfId="0" applyNumberFormat="1" applyFont="1" applyFill="1" applyBorder="1"/>
    <xf numFmtId="0" fontId="28" fillId="9" borderId="11" xfId="0" applyFont="1" applyFill="1" applyBorder="1" applyAlignment="1">
      <alignment wrapText="1"/>
    </xf>
    <xf numFmtId="0" fontId="22" fillId="0" borderId="5" xfId="0" applyFont="1" applyBorder="1"/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4" fontId="22" fillId="12" borderId="10" xfId="0" applyNumberFormat="1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/>
    </xf>
    <xf numFmtId="164" fontId="22" fillId="12" borderId="12" xfId="0" applyNumberFormat="1" applyFont="1" applyFill="1" applyBorder="1" applyAlignment="1">
      <alignment horizontal="center" vertical="center" wrapText="1"/>
    </xf>
    <xf numFmtId="166" fontId="22" fillId="12" borderId="1" xfId="0" applyNumberFormat="1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14" fontId="22" fillId="12" borderId="10" xfId="0" applyNumberFormat="1" applyFont="1" applyFill="1" applyBorder="1" applyAlignment="1">
      <alignment horizontal="center" vertical="center" wrapText="1"/>
    </xf>
    <xf numFmtId="166" fontId="22" fillId="12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28" fillId="16" borderId="10" xfId="0" applyFont="1" applyFill="1" applyBorder="1" applyAlignment="1">
      <alignment horizontal="center"/>
    </xf>
    <xf numFmtId="0" fontId="28" fillId="16" borderId="15" xfId="0" applyFont="1" applyFill="1" applyBorder="1" applyAlignment="1">
      <alignment horizontal="center"/>
    </xf>
    <xf numFmtId="164" fontId="28" fillId="16" borderId="15" xfId="0" applyNumberFormat="1" applyFont="1" applyFill="1" applyBorder="1" applyAlignment="1">
      <alignment horizontal="center"/>
    </xf>
    <xf numFmtId="0" fontId="28" fillId="3" borderId="27" xfId="0" applyFont="1" applyFill="1" applyBorder="1" applyAlignment="1">
      <alignment horizontal="center"/>
    </xf>
    <xf numFmtId="164" fontId="22" fillId="0" borderId="0" xfId="0" applyNumberFormat="1" applyFont="1"/>
    <xf numFmtId="164" fontId="14" fillId="0" borderId="0" xfId="0" applyNumberFormat="1" applyFont="1" applyBorder="1"/>
    <xf numFmtId="0" fontId="30" fillId="0" borderId="0" xfId="0" applyFont="1"/>
    <xf numFmtId="0" fontId="30" fillId="0" borderId="1" xfId="0" applyFont="1" applyBorder="1" applyAlignment="1">
      <alignment horizontal="left" vertical="center" wrapText="1"/>
    </xf>
    <xf numFmtId="0" fontId="37" fillId="0" borderId="0" xfId="0" applyFont="1"/>
    <xf numFmtId="0" fontId="13" fillId="0" borderId="0" xfId="0" applyFont="1" applyAlignment="1">
      <alignment vertic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0" fillId="0" borderId="0" xfId="0" quotePrefix="1" applyFill="1" applyAlignment="1"/>
    <xf numFmtId="0" fontId="0" fillId="0" borderId="0" xfId="0" applyFill="1" applyAlignment="1"/>
    <xf numFmtId="0" fontId="20" fillId="0" borderId="0" xfId="0" quotePrefix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0" quotePrefix="1" applyFont="1"/>
    <xf numFmtId="0" fontId="22" fillId="0" borderId="0" xfId="0" applyFont="1"/>
    <xf numFmtId="0" fontId="22" fillId="0" borderId="28" xfId="0" quotePrefix="1" applyFont="1" applyBorder="1"/>
    <xf numFmtId="0" fontId="22" fillId="0" borderId="0" xfId="0" applyFont="1" applyBorder="1"/>
  </cellXfs>
  <cellStyles count="2">
    <cellStyle name="Lien hypertexte" xfId="1" builtinId="8"/>
    <cellStyle name="Normal" xfId="0" builtinId="0"/>
  </cellStyles>
  <dxfs count="270">
    <dxf>
      <font>
        <color auto="1"/>
      </font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0"/>
        </patternFill>
      </fill>
    </dxf>
    <dxf>
      <font>
        <color auto="1"/>
      </font>
    </dxf>
    <dxf>
      <border>
        <left/>
        <right/>
        <top style="thin">
          <color auto="1"/>
        </top>
        <bottom/>
        <vertical/>
        <horizontal/>
      </border>
    </dxf>
    <dxf>
      <font>
        <strike val="0"/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strike val="0"/>
      </font>
      <fill>
        <patternFill>
          <bgColor theme="6" tint="0.79998168889431442"/>
        </patternFill>
      </fill>
    </dxf>
    <dxf>
      <font>
        <color theme="0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6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ont>
        <color theme="0"/>
      </font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color rgb="FFC00000"/>
      </font>
    </dxf>
    <dxf>
      <font>
        <color rgb="FFC0000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strike val="0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theme="6" tint="0.79998168889431442"/>
        </patternFill>
      </fill>
    </dxf>
    <dxf>
      <font>
        <strike val="0"/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strike val="0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79998168889431442"/>
        </patternFill>
      </fill>
    </dxf>
    <dxf>
      <font>
        <strike/>
      </font>
    </dxf>
    <dxf>
      <font>
        <strike val="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auto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theme="9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strike val="0"/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  <right/>
        <top style="thin">
          <color auto="1"/>
        </top>
        <bottom/>
        <vertical/>
        <horizontal/>
      </border>
    </dxf>
    <dxf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theme="0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rgb="FFC0000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  <fill>
        <patternFill>
          <bgColor theme="0"/>
        </patternFill>
      </fill>
    </dxf>
    <dxf>
      <font>
        <color rgb="FFC0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strike val="0"/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strike val="0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theme="6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</dxf>
    <dxf>
      <font>
        <strike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color auto="1"/>
      </font>
    </dxf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Avec participations'!A1"/><Relationship Id="rId2" Type="http://schemas.openxmlformats.org/officeDocument/2006/relationships/image" Target="../media/image1.png"/><Relationship Id="rId1" Type="http://schemas.openxmlformats.org/officeDocument/2006/relationships/hyperlink" Target="#'Sans participation'!A1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hyperlink" Target="#'Sans actions'!A1"/><Relationship Id="rId1" Type="http://schemas.openxmlformats.org/officeDocument/2006/relationships/image" Target="../media/image3.png"/><Relationship Id="rId6" Type="http://schemas.openxmlformats.org/officeDocument/2006/relationships/image" Target="../media/image6.png"/><Relationship Id="rId5" Type="http://schemas.openxmlformats.org/officeDocument/2006/relationships/hyperlink" Target="#Intro!A1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vec participations'!F140"/><Relationship Id="rId3" Type="http://schemas.openxmlformats.org/officeDocument/2006/relationships/hyperlink" Target="#'Avec participations'!A1"/><Relationship Id="rId7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3.png"/><Relationship Id="rId6" Type="http://schemas.openxmlformats.org/officeDocument/2006/relationships/image" Target="../media/image6.png"/><Relationship Id="rId5" Type="http://schemas.openxmlformats.org/officeDocument/2006/relationships/hyperlink" Target="#Intro!A1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19</xdr:row>
      <xdr:rowOff>78606</xdr:rowOff>
    </xdr:from>
    <xdr:to>
      <xdr:col>3</xdr:col>
      <xdr:colOff>228600</xdr:colOff>
      <xdr:row>23</xdr:row>
      <xdr:rowOff>95250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C55DA-A15C-FD61-22A8-773D18602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7765" y="4315326"/>
          <a:ext cx="1011555" cy="751974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619126</xdr:colOff>
      <xdr:row>19</xdr:row>
      <xdr:rowOff>49530</xdr:rowOff>
    </xdr:from>
    <xdr:to>
      <xdr:col>6</xdr:col>
      <xdr:colOff>95251</xdr:colOff>
      <xdr:row>23</xdr:row>
      <xdr:rowOff>76200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FADB75-3AD3-B0B7-11E1-DAB225106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62326" y="4286250"/>
          <a:ext cx="1057275" cy="758190"/>
        </a:xfrm>
        <a:prstGeom prst="rect">
          <a:avLst/>
        </a:prstGeom>
      </xdr:spPr>
    </xdr:pic>
    <xdr:clientData/>
  </xdr:twoCellAnchor>
  <xdr:twoCellAnchor>
    <xdr:from>
      <xdr:col>1</xdr:col>
      <xdr:colOff>762000</xdr:colOff>
      <xdr:row>9</xdr:row>
      <xdr:rowOff>87630</xdr:rowOff>
    </xdr:from>
    <xdr:to>
      <xdr:col>6</xdr:col>
      <xdr:colOff>205740</xdr:colOff>
      <xdr:row>16</xdr:row>
      <xdr:rowOff>139065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CD12F805-E2C0-23E3-9952-A7D319515BFE}"/>
            </a:ext>
          </a:extLst>
        </xdr:cNvPr>
        <xdr:cNvSpPr/>
      </xdr:nvSpPr>
      <xdr:spPr>
        <a:xfrm>
          <a:off x="2143125" y="4297680"/>
          <a:ext cx="3396615" cy="1403985"/>
        </a:xfrm>
        <a:prstGeom prst="round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BE" sz="1400" b="1" u="sng" kern="12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La société demanderesse detient des participations</a:t>
          </a:r>
          <a:r>
            <a:rPr lang="fr-BE" sz="1400" b="1" u="sng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fr-BE" sz="1400" b="1" u="sng" kern="12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dans au moins une autre</a:t>
          </a:r>
          <a:r>
            <a:rPr lang="fr-BE" sz="1400" b="1" u="sng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société?</a:t>
          </a:r>
        </a:p>
        <a:p>
          <a:pPr algn="l"/>
          <a:endParaRPr lang="fr-BE" sz="1400" kern="12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fr-BE" sz="1400" kern="12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Cliquer sur OUI ou NON </a:t>
          </a:r>
        </a:p>
        <a:p>
          <a:pPr algn="l"/>
          <a:endParaRPr lang="fr-BE" sz="1100" kern="1200"/>
        </a:p>
      </xdr:txBody>
    </xdr:sp>
    <xdr:clientData/>
  </xdr:twoCellAnchor>
  <xdr:twoCellAnchor>
    <xdr:from>
      <xdr:col>3</xdr:col>
      <xdr:colOff>196215</xdr:colOff>
      <xdr:row>16</xdr:row>
      <xdr:rowOff>139065</xdr:rowOff>
    </xdr:from>
    <xdr:to>
      <xdr:col>4</xdr:col>
      <xdr:colOff>81915</xdr:colOff>
      <xdr:row>19</xdr:row>
      <xdr:rowOff>87630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2551C6BE-4CF1-BD9F-D039-D8CDDAAD3CB4}"/>
            </a:ext>
          </a:extLst>
        </xdr:cNvPr>
        <xdr:cNvCxnSpPr>
          <a:stCxn id="5" idx="2"/>
        </xdr:cNvCxnSpPr>
      </xdr:nvCxnSpPr>
      <xdr:spPr>
        <a:xfrm flipH="1">
          <a:off x="3158490" y="5701665"/>
          <a:ext cx="676275" cy="49149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16</xdr:row>
      <xdr:rowOff>139065</xdr:rowOff>
    </xdr:from>
    <xdr:to>
      <xdr:col>4</xdr:col>
      <xdr:colOff>630555</xdr:colOff>
      <xdr:row>19</xdr:row>
      <xdr:rowOff>64770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464FBDBD-7F4E-42BA-9DE9-D0E2CCAC8346}"/>
            </a:ext>
          </a:extLst>
        </xdr:cNvPr>
        <xdr:cNvCxnSpPr/>
      </xdr:nvCxnSpPr>
      <xdr:spPr>
        <a:xfrm>
          <a:off x="3819525" y="5701665"/>
          <a:ext cx="563880" cy="468630"/>
        </a:xfrm>
        <a:prstGeom prst="straightConnector1">
          <a:avLst/>
        </a:prstGeom>
        <a:noFill/>
        <a:ln w="19050" cap="flat" cmpd="sng" algn="ctr">
          <a:solidFill>
            <a:srgbClr val="156082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0</xdr:col>
      <xdr:colOff>363855</xdr:colOff>
      <xdr:row>3</xdr:row>
      <xdr:rowOff>0</xdr:rowOff>
    </xdr:from>
    <xdr:to>
      <xdr:col>7</xdr:col>
      <xdr:colOff>876300</xdr:colOff>
      <xdr:row>6</xdr:row>
      <xdr:rowOff>53340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6B30667-35A0-296C-7F22-7E6E4005D696}"/>
            </a:ext>
          </a:extLst>
        </xdr:cNvPr>
        <xdr:cNvSpPr/>
      </xdr:nvSpPr>
      <xdr:spPr>
        <a:xfrm>
          <a:off x="363855" y="556260"/>
          <a:ext cx="5633085" cy="97536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twoCellAnchor>
    <xdr:from>
      <xdr:col>0</xdr:col>
      <xdr:colOff>329565</xdr:colOff>
      <xdr:row>6</xdr:row>
      <xdr:rowOff>167640</xdr:rowOff>
    </xdr:from>
    <xdr:to>
      <xdr:col>7</xdr:col>
      <xdr:colOff>826770</xdr:colOff>
      <xdr:row>23</xdr:row>
      <xdr:rowOff>76200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F650595E-7C05-4570-9401-209E6DEE1C2E}"/>
            </a:ext>
          </a:extLst>
        </xdr:cNvPr>
        <xdr:cNvSpPr/>
      </xdr:nvSpPr>
      <xdr:spPr>
        <a:xfrm>
          <a:off x="329565" y="1645920"/>
          <a:ext cx="5617845" cy="339852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65</xdr:row>
      <xdr:rowOff>5718</xdr:rowOff>
    </xdr:from>
    <xdr:to>
      <xdr:col>2</xdr:col>
      <xdr:colOff>1693545</xdr:colOff>
      <xdr:row>66</xdr:row>
      <xdr:rowOff>38584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D35A437-2CE9-432E-92DE-26B5B2F87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3140" y="35583498"/>
          <a:ext cx="1373505" cy="211938"/>
        </a:xfrm>
        <a:prstGeom prst="rect">
          <a:avLst/>
        </a:prstGeom>
      </xdr:spPr>
    </xdr:pic>
    <xdr:clientData/>
  </xdr:twoCellAnchor>
  <xdr:twoCellAnchor editAs="oneCell">
    <xdr:from>
      <xdr:col>1</xdr:col>
      <xdr:colOff>1657350</xdr:colOff>
      <xdr:row>70</xdr:row>
      <xdr:rowOff>161925</xdr:rowOff>
    </xdr:from>
    <xdr:to>
      <xdr:col>2</xdr:col>
      <xdr:colOff>1493238</xdr:colOff>
      <xdr:row>72</xdr:row>
      <xdr:rowOff>20988</xdr:rowOff>
    </xdr:to>
    <xdr:pic>
      <xdr:nvPicPr>
        <xdr:cNvPr id="5" name="Imag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893A6-6973-465B-8537-3DE5C6E9B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7840" y="36644580"/>
          <a:ext cx="1886213" cy="21910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5</xdr:row>
      <xdr:rowOff>142876</xdr:rowOff>
    </xdr:from>
    <xdr:to>
      <xdr:col>1</xdr:col>
      <xdr:colOff>1961606</xdr:colOff>
      <xdr:row>5</xdr:row>
      <xdr:rowOff>1044417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67A254E-7DA7-05B6-EE78-74A57DB41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858" y="1054555"/>
          <a:ext cx="1979839" cy="892016"/>
        </a:xfrm>
        <a:prstGeom prst="rect">
          <a:avLst/>
        </a:prstGeom>
      </xdr:spPr>
    </xdr:pic>
    <xdr:clientData/>
  </xdr:twoCellAnchor>
  <xdr:twoCellAnchor editAs="oneCell">
    <xdr:from>
      <xdr:col>4</xdr:col>
      <xdr:colOff>1258657</xdr:colOff>
      <xdr:row>4</xdr:row>
      <xdr:rowOff>258536</xdr:rowOff>
    </xdr:from>
    <xdr:to>
      <xdr:col>6</xdr:col>
      <xdr:colOff>62996</xdr:colOff>
      <xdr:row>5</xdr:row>
      <xdr:rowOff>1047236</xdr:rowOff>
    </xdr:to>
    <xdr:pic>
      <xdr:nvPicPr>
        <xdr:cNvPr id="8" name="Imag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0E5D46-2780-112A-CC95-2F9EC8199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0836" y="870857"/>
          <a:ext cx="1558017" cy="1088058"/>
        </a:xfrm>
        <a:prstGeom prst="rect">
          <a:avLst/>
        </a:prstGeom>
      </xdr:spPr>
    </xdr:pic>
    <xdr:clientData/>
  </xdr:twoCellAnchor>
  <xdr:twoCellAnchor>
    <xdr:from>
      <xdr:col>5</xdr:col>
      <xdr:colOff>819077</xdr:colOff>
      <xdr:row>6</xdr:row>
      <xdr:rowOff>60416</xdr:rowOff>
    </xdr:from>
    <xdr:to>
      <xdr:col>5</xdr:col>
      <xdr:colOff>926528</xdr:colOff>
      <xdr:row>6</xdr:row>
      <xdr:rowOff>247503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1DA3A07-87A0-FC5D-DA7E-5F4A8880D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76309" y="2178028"/>
          <a:ext cx="107451" cy="1870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146</xdr:row>
      <xdr:rowOff>5718</xdr:rowOff>
    </xdr:from>
    <xdr:to>
      <xdr:col>2</xdr:col>
      <xdr:colOff>1697355</xdr:colOff>
      <xdr:row>147</xdr:row>
      <xdr:rowOff>38588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695528E-FF77-D749-974A-FA5555076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950" y="20027268"/>
          <a:ext cx="1369695" cy="213844"/>
        </a:xfrm>
        <a:prstGeom prst="rect">
          <a:avLst/>
        </a:prstGeom>
      </xdr:spPr>
    </xdr:pic>
    <xdr:clientData/>
  </xdr:twoCellAnchor>
  <xdr:twoCellAnchor editAs="oneCell">
    <xdr:from>
      <xdr:col>6</xdr:col>
      <xdr:colOff>16415</xdr:colOff>
      <xdr:row>6</xdr:row>
      <xdr:rowOff>65655</xdr:rowOff>
    </xdr:from>
    <xdr:to>
      <xdr:col>6</xdr:col>
      <xdr:colOff>169307</xdr:colOff>
      <xdr:row>6</xdr:row>
      <xdr:rowOff>246629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43FFDFC-8648-249B-0ED5-2B7DD63A2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7517353" y="2676526"/>
          <a:ext cx="156702" cy="190499"/>
        </a:xfrm>
        <a:prstGeom prst="rect">
          <a:avLst/>
        </a:prstGeom>
      </xdr:spPr>
    </xdr:pic>
    <xdr:clientData/>
  </xdr:twoCellAnchor>
  <xdr:twoCellAnchor editAs="oneCell">
    <xdr:from>
      <xdr:col>2</xdr:col>
      <xdr:colOff>135935</xdr:colOff>
      <xdr:row>151</xdr:row>
      <xdr:rowOff>100488</xdr:rowOff>
    </xdr:from>
    <xdr:to>
      <xdr:col>3</xdr:col>
      <xdr:colOff>245260</xdr:colOff>
      <xdr:row>152</xdr:row>
      <xdr:rowOff>136239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DD7597-312B-3AAC-EF9B-10CB27EB9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4953" y="33523033"/>
          <a:ext cx="1882063" cy="218154"/>
        </a:xfrm>
        <a:prstGeom prst="rect">
          <a:avLst/>
        </a:prstGeom>
      </xdr:spPr>
    </xdr:pic>
    <xdr:clientData/>
  </xdr:twoCellAnchor>
  <xdr:twoCellAnchor editAs="oneCell">
    <xdr:from>
      <xdr:col>4</xdr:col>
      <xdr:colOff>1108979</xdr:colOff>
      <xdr:row>5</xdr:row>
      <xdr:rowOff>81644</xdr:rowOff>
    </xdr:from>
    <xdr:to>
      <xdr:col>5</xdr:col>
      <xdr:colOff>1392688</xdr:colOff>
      <xdr:row>5</xdr:row>
      <xdr:rowOff>1163987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C15E3A-D0B5-4FE1-A1D4-6A7ADB4D3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21158" y="1163412"/>
          <a:ext cx="1558017" cy="1088058"/>
        </a:xfrm>
        <a:prstGeom prst="rect">
          <a:avLst/>
        </a:prstGeom>
      </xdr:spPr>
    </xdr:pic>
    <xdr:clientData/>
  </xdr:twoCellAnchor>
  <xdr:twoCellAnchor editAs="oneCell">
    <xdr:from>
      <xdr:col>0</xdr:col>
      <xdr:colOff>115660</xdr:colOff>
      <xdr:row>5</xdr:row>
      <xdr:rowOff>217714</xdr:rowOff>
    </xdr:from>
    <xdr:to>
      <xdr:col>2</xdr:col>
      <xdr:colOff>169273</xdr:colOff>
      <xdr:row>5</xdr:row>
      <xdr:rowOff>1124978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14EBEC6-BB77-46BA-A0DE-CF496669D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5660" y="1299482"/>
          <a:ext cx="2007054" cy="892024"/>
        </a:xfrm>
        <a:prstGeom prst="rect">
          <a:avLst/>
        </a:prstGeom>
      </xdr:spPr>
    </xdr:pic>
    <xdr:clientData/>
  </xdr:twoCellAnchor>
  <xdr:twoCellAnchor editAs="oneCell">
    <xdr:from>
      <xdr:col>5</xdr:col>
      <xdr:colOff>325959</xdr:colOff>
      <xdr:row>76</xdr:row>
      <xdr:rowOff>4558</xdr:rowOff>
    </xdr:from>
    <xdr:to>
      <xdr:col>5</xdr:col>
      <xdr:colOff>1160466</xdr:colOff>
      <xdr:row>130</xdr:row>
      <xdr:rowOff>132261</xdr:rowOff>
    </xdr:to>
    <xdr:pic>
      <xdr:nvPicPr>
        <xdr:cNvPr id="15" name="Imag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5349913-084F-EF8F-BF3A-E7BE7783A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83191" y="18816433"/>
          <a:ext cx="838317" cy="12054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2CEE-5657-449D-A327-E9DF51FE81FB}">
  <sheetPr>
    <tabColor rgb="FFFFFF00"/>
  </sheetPr>
  <dimension ref="A1:J12"/>
  <sheetViews>
    <sheetView showGridLines="0" tabSelected="1" workbookViewId="0">
      <selection activeCell="I8" sqref="I8"/>
    </sheetView>
  </sheetViews>
  <sheetFormatPr baseColWidth="10" defaultRowHeight="14.4" x14ac:dyDescent="0.3"/>
  <cols>
    <col min="1" max="1" width="5.33203125" customWidth="1"/>
    <col min="8" max="8" width="26.5546875" customWidth="1"/>
  </cols>
  <sheetData>
    <row r="1" spans="1:10" ht="19.2" customHeight="1" x14ac:dyDescent="0.45">
      <c r="E1" s="157" t="s">
        <v>59</v>
      </c>
    </row>
    <row r="2" spans="1:10" ht="22.8" customHeight="1" x14ac:dyDescent="0.3">
      <c r="B2" s="158" t="s">
        <v>60</v>
      </c>
      <c r="C2" s="158"/>
      <c r="D2" s="158"/>
      <c r="E2" s="158"/>
      <c r="F2" s="158"/>
      <c r="G2" s="158"/>
      <c r="H2" s="158"/>
    </row>
    <row r="3" spans="1:10" ht="24" customHeight="1" x14ac:dyDescent="0.35">
      <c r="C3" s="3"/>
      <c r="D3" s="3"/>
      <c r="F3" s="3"/>
      <c r="G3" s="3"/>
      <c r="H3" s="3"/>
      <c r="I3" s="3"/>
      <c r="J3" s="1"/>
    </row>
    <row r="4" spans="1:10" ht="22.2" customHeight="1" x14ac:dyDescent="0.35">
      <c r="B4" s="1" t="s">
        <v>87</v>
      </c>
      <c r="C4" s="3"/>
      <c r="D4" s="4"/>
      <c r="E4" s="3"/>
      <c r="F4" s="3"/>
      <c r="G4" s="3"/>
      <c r="H4" s="3"/>
      <c r="I4" s="3"/>
      <c r="J4" s="1"/>
    </row>
    <row r="5" spans="1:10" ht="22.2" customHeight="1" x14ac:dyDescent="0.35">
      <c r="B5" s="1" t="s">
        <v>69</v>
      </c>
      <c r="D5" s="2"/>
      <c r="E5" s="1"/>
      <c r="F5" s="1"/>
      <c r="G5" s="1"/>
      <c r="H5" s="1"/>
      <c r="J5" s="1"/>
    </row>
    <row r="6" spans="1:10" ht="22.2" customHeight="1" x14ac:dyDescent="0.35">
      <c r="B6" s="8" t="s">
        <v>70</v>
      </c>
      <c r="C6" s="1"/>
      <c r="D6" s="1"/>
      <c r="E6" s="1"/>
      <c r="F6" s="1"/>
      <c r="G6" s="1"/>
      <c r="H6" s="1"/>
      <c r="J6" s="1"/>
    </row>
    <row r="7" spans="1:10" ht="34.200000000000003" customHeight="1" x14ac:dyDescent="0.35">
      <c r="B7" s="1" t="s">
        <v>64</v>
      </c>
    </row>
    <row r="8" spans="1:10" ht="18" x14ac:dyDescent="0.35">
      <c r="B8" s="1" t="s">
        <v>65</v>
      </c>
    </row>
    <row r="9" spans="1:10" ht="2.4" customHeight="1" x14ac:dyDescent="0.3"/>
    <row r="12" spans="1:10" ht="21" x14ac:dyDescent="0.4">
      <c r="A12" s="6" t="s">
        <v>7</v>
      </c>
      <c r="B12" t="s">
        <v>7</v>
      </c>
    </row>
  </sheetData>
  <mergeCells count="1">
    <mergeCell ref="B2:H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9931-668A-4018-ADAD-C4A2A88F7006}">
  <sheetPr>
    <tabColor rgb="FF92D050"/>
  </sheetPr>
  <dimension ref="B1:J70"/>
  <sheetViews>
    <sheetView showGridLines="0" zoomScale="112" zoomScaleNormal="100" zoomScaleSheetLayoutView="110" workbookViewId="0"/>
  </sheetViews>
  <sheetFormatPr baseColWidth="10" defaultColWidth="11.5546875" defaultRowHeight="14.4" x14ac:dyDescent="0.3"/>
  <cols>
    <col min="1" max="1" width="1.6640625" style="9" customWidth="1"/>
    <col min="2" max="2" width="29.88671875" style="9" customWidth="1"/>
    <col min="3" max="3" width="31.33203125" style="9" customWidth="1"/>
    <col min="4" max="4" width="17.33203125" style="10" customWidth="1"/>
    <col min="5" max="5" width="18.33203125" style="10" customWidth="1"/>
    <col min="6" max="6" width="21.6640625" style="9" customWidth="1"/>
    <col min="7" max="7" width="9.44140625" style="9" customWidth="1"/>
    <col min="8" max="8" width="1.44140625" style="9" hidden="1" customWidth="1"/>
    <col min="9" max="16384" width="11.5546875" style="9"/>
  </cols>
  <sheetData>
    <row r="1" spans="2:7" ht="15" thickBot="1" x14ac:dyDescent="0.35"/>
    <row r="2" spans="2:7" ht="9" customHeight="1" x14ac:dyDescent="0.3">
      <c r="B2" s="11" t="s">
        <v>58</v>
      </c>
      <c r="C2" s="12"/>
      <c r="D2" s="13"/>
      <c r="E2" s="13"/>
      <c r="F2" s="12"/>
      <c r="G2" s="14"/>
    </row>
    <row r="3" spans="2:7" ht="15.6" customHeight="1" x14ac:dyDescent="0.3">
      <c r="B3" s="15" t="s">
        <v>55</v>
      </c>
      <c r="C3" s="16"/>
      <c r="D3" s="17"/>
      <c r="E3" s="17"/>
      <c r="F3" s="16"/>
      <c r="G3" s="18"/>
    </row>
    <row r="4" spans="2:7" ht="8.4" customHeight="1" x14ac:dyDescent="0.3">
      <c r="B4" s="19" t="s">
        <v>58</v>
      </c>
      <c r="C4" s="16"/>
      <c r="D4" s="17"/>
      <c r="E4" s="17"/>
      <c r="F4" s="16"/>
      <c r="G4" s="18"/>
    </row>
    <row r="5" spans="2:7" ht="23.4" customHeight="1" thickBot="1" x14ac:dyDescent="0.4">
      <c r="B5" s="20" t="s">
        <v>78</v>
      </c>
      <c r="C5" s="21"/>
      <c r="D5" s="22"/>
      <c r="E5" s="22"/>
      <c r="F5" s="21"/>
      <c r="G5" s="23"/>
    </row>
    <row r="6" spans="2:7" ht="96" customHeight="1" thickBot="1" x14ac:dyDescent="0.35">
      <c r="C6" s="16"/>
      <c r="D6" s="17"/>
      <c r="E6" s="17"/>
      <c r="F6" s="16"/>
      <c r="G6" s="16"/>
    </row>
    <row r="7" spans="2:7" ht="22.95" customHeight="1" thickTop="1" thickBot="1" x14ac:dyDescent="0.35">
      <c r="B7" s="24" t="s">
        <v>76</v>
      </c>
      <c r="C7" s="25"/>
      <c r="D7" s="26"/>
      <c r="E7" s="27"/>
      <c r="F7" s="25"/>
      <c r="G7" s="28"/>
    </row>
    <row r="8" spans="2:7" ht="22.95" customHeight="1" thickTop="1" x14ac:dyDescent="0.3"/>
    <row r="9" spans="2:7" x14ac:dyDescent="0.3">
      <c r="C9" s="29" t="s">
        <v>2</v>
      </c>
      <c r="D9" s="159"/>
      <c r="E9" s="160"/>
    </row>
    <row r="10" spans="2:7" ht="27.6" customHeight="1" x14ac:dyDescent="0.3">
      <c r="C10" s="156" t="s">
        <v>89</v>
      </c>
      <c r="D10" s="161"/>
      <c r="E10" s="162"/>
    </row>
    <row r="11" spans="2:7" ht="27" customHeight="1" x14ac:dyDescent="0.3">
      <c r="C11" s="30" t="s">
        <v>56</v>
      </c>
      <c r="D11" s="159"/>
      <c r="E11" s="160"/>
    </row>
    <row r="12" spans="2:7" ht="9.6" customHeight="1" x14ac:dyDescent="0.3">
      <c r="D12" s="9"/>
      <c r="E12" s="9"/>
    </row>
    <row r="13" spans="2:7" ht="21.6" customHeight="1" x14ac:dyDescent="0.3">
      <c r="B13" s="155" t="s">
        <v>88</v>
      </c>
      <c r="C13" s="31" t="s">
        <v>37</v>
      </c>
      <c r="D13" s="32"/>
      <c r="E13" s="33"/>
      <c r="F13" s="32"/>
      <c r="G13" s="32"/>
    </row>
    <row r="14" spans="2:7" ht="24.6" customHeight="1" x14ac:dyDescent="0.3">
      <c r="B14" s="165" t="s">
        <v>97</v>
      </c>
      <c r="C14" s="166"/>
      <c r="D14" s="166"/>
      <c r="E14" s="166"/>
      <c r="F14" s="166"/>
      <c r="G14" s="34" t="s">
        <v>6</v>
      </c>
    </row>
    <row r="15" spans="2:7" ht="21.6" customHeight="1" x14ac:dyDescent="0.3">
      <c r="B15" s="167" t="s">
        <v>90</v>
      </c>
      <c r="C15" s="168"/>
      <c r="D15" s="168"/>
      <c r="E15" s="168"/>
      <c r="F15" s="168"/>
      <c r="G15" s="34" t="s">
        <v>6</v>
      </c>
    </row>
    <row r="16" spans="2:7" s="35" customFormat="1" ht="21.6" customHeight="1" x14ac:dyDescent="0.3">
      <c r="B16" s="169" t="s">
        <v>91</v>
      </c>
      <c r="C16" s="170"/>
      <c r="D16" s="170"/>
      <c r="E16" s="170"/>
      <c r="F16" s="170"/>
      <c r="G16" s="34" t="s">
        <v>0</v>
      </c>
    </row>
    <row r="17" spans="2:10" s="35" customFormat="1" ht="27" customHeight="1" x14ac:dyDescent="0.3">
      <c r="B17" s="163" t="s">
        <v>92</v>
      </c>
      <c r="C17" s="164"/>
      <c r="D17" s="164"/>
      <c r="E17" s="164"/>
      <c r="F17" s="164"/>
      <c r="G17" s="34" t="s">
        <v>0</v>
      </c>
    </row>
    <row r="18" spans="2:10" s="35" customFormat="1" ht="30" customHeight="1" x14ac:dyDescent="0.3">
      <c r="C18" s="37"/>
      <c r="D18" s="38"/>
      <c r="E18" s="38"/>
      <c r="F18" s="37"/>
      <c r="G18" s="39" t="s">
        <v>7</v>
      </c>
    </row>
    <row r="19" spans="2:10" s="35" customFormat="1" ht="11.4" customHeight="1" x14ac:dyDescent="0.3">
      <c r="B19" s="40" t="s">
        <v>7</v>
      </c>
      <c r="C19" s="37"/>
      <c r="D19" s="38"/>
      <c r="E19" s="38"/>
      <c r="F19" s="37"/>
      <c r="G19" s="37"/>
    </row>
    <row r="20" spans="2:10" s="35" customFormat="1" ht="18" customHeight="1" x14ac:dyDescent="0.3">
      <c r="B20" s="40"/>
      <c r="C20" s="37"/>
      <c r="D20" s="38"/>
      <c r="E20" s="38"/>
      <c r="F20" s="37"/>
      <c r="G20" s="37"/>
    </row>
    <row r="21" spans="2:10" s="35" customFormat="1" ht="72.599999999999994" customHeight="1" x14ac:dyDescent="0.3">
      <c r="B21" s="41" t="s">
        <v>79</v>
      </c>
      <c r="C21" s="42" t="s">
        <v>22</v>
      </c>
      <c r="D21" s="38"/>
      <c r="E21" s="38"/>
      <c r="F21" s="43" t="s">
        <v>80</v>
      </c>
      <c r="J21" s="44"/>
    </row>
    <row r="22" spans="2:10" ht="28.8" x14ac:dyDescent="0.3">
      <c r="B22" s="45" t="s">
        <v>12</v>
      </c>
      <c r="C22" s="46" t="s">
        <v>13</v>
      </c>
      <c r="D22" s="47" t="s">
        <v>14</v>
      </c>
      <c r="E22" s="47" t="s">
        <v>20</v>
      </c>
      <c r="F22" s="46" t="s">
        <v>15</v>
      </c>
    </row>
    <row r="23" spans="2:10" s="53" customFormat="1" x14ac:dyDescent="0.3">
      <c r="B23" s="48"/>
      <c r="C23" s="49"/>
      <c r="D23" s="50"/>
      <c r="E23" s="51"/>
      <c r="F23" s="52" t="str">
        <f>IF(AND(C23&lt;10,OR(D23&lt;=2000000,E23&lt;=2000000)),"micro",
IF(AND(C23&lt;50,OR(D23&lt;=10000000,E23&lt;=10000000)),"petite",
IF(AND(C23&lt;250,OR(D23&lt;=50000000,E23&lt;=43000000)),"moyenne","grande")))</f>
        <v>micro</v>
      </c>
    </row>
    <row r="24" spans="2:10" ht="40.200000000000003" customHeight="1" x14ac:dyDescent="0.3">
      <c r="B24" s="54" t="s">
        <v>16</v>
      </c>
      <c r="C24" s="55" t="s">
        <v>17</v>
      </c>
      <c r="D24" s="56" t="s">
        <v>18</v>
      </c>
      <c r="E24" s="56" t="s">
        <v>21</v>
      </c>
      <c r="F24" s="55" t="s">
        <v>19</v>
      </c>
    </row>
    <row r="25" spans="2:10" s="53" customFormat="1" x14ac:dyDescent="0.3">
      <c r="B25" s="57"/>
      <c r="C25" s="49"/>
      <c r="D25" s="50"/>
      <c r="E25" s="51"/>
      <c r="F25" s="58" t="str">
        <f>IF(AND(C25&lt;10,OR(D25&lt;=2000000,E25&lt;=2000000)),"micro",
IF(AND(C25&lt;50,OR(D25&lt;=10000000,E25&lt;=10000000)),"petite",
IF(AND(C25&lt;250,OR(D25&lt;=50000000,E25&lt;=43000000)),"moyenne","grande")))</f>
        <v>micro</v>
      </c>
    </row>
    <row r="26" spans="2:10" s="53" customFormat="1" ht="19.95" customHeight="1" x14ac:dyDescent="0.3">
      <c r="B26" s="59"/>
      <c r="C26" s="60" t="s">
        <v>11</v>
      </c>
      <c r="D26" s="61"/>
      <c r="E26" s="61"/>
      <c r="F26" s="62" t="str">
        <f>IF(F23&lt;&gt;F25,F25,F23)</f>
        <v>micro</v>
      </c>
    </row>
    <row r="27" spans="2:10" x14ac:dyDescent="0.3">
      <c r="G27" s="9" t="s">
        <v>7</v>
      </c>
    </row>
    <row r="28" spans="2:10" hidden="1" x14ac:dyDescent="0.3"/>
    <row r="29" spans="2:10" ht="409.6" hidden="1" x14ac:dyDescent="0.3">
      <c r="B29" s="63"/>
      <c r="C29" s="64"/>
      <c r="D29" s="65"/>
      <c r="E29" s="65"/>
      <c r="F29" s="64"/>
      <c r="G29" s="66" t="s">
        <v>81</v>
      </c>
    </row>
    <row r="30" spans="2:10" ht="129.6" hidden="1" x14ac:dyDescent="0.3">
      <c r="B30" s="45" t="s">
        <v>12</v>
      </c>
      <c r="C30" s="46" t="s">
        <v>13</v>
      </c>
      <c r="D30" s="47" t="s">
        <v>14</v>
      </c>
      <c r="E30" s="47" t="s">
        <v>20</v>
      </c>
      <c r="F30" s="46" t="s">
        <v>29</v>
      </c>
      <c r="G30" s="46" t="s">
        <v>15</v>
      </c>
    </row>
    <row r="31" spans="2:10" hidden="1" x14ac:dyDescent="0.3">
      <c r="B31" s="67">
        <f>B23</f>
        <v>0</v>
      </c>
      <c r="C31" s="68" t="e">
        <f>C23+#REF!+#REF!+#REF!+#REF!+#REF!</f>
        <v>#REF!</v>
      </c>
      <c r="D31" s="69" t="e">
        <f>D23+#REF!+#REF!+#REF!+#REF!+#REF!</f>
        <v>#REF!</v>
      </c>
      <c r="E31" s="70" t="e">
        <f>E23+#REF!+#REF!+#REF!</f>
        <v>#REF!</v>
      </c>
      <c r="F31" s="68" t="e">
        <f>#REF!</f>
        <v>#REF!</v>
      </c>
      <c r="G31" s="52" t="e">
        <f>IF(AND(C31&lt;10,OR(D31&lt;=2000000,E31&lt;=2000000)),"micro",
IF(AND(C31&lt;50,OR(D31&lt;=10000000,E31&lt;=10000000)),"petite",
IF(AND(C31&lt;250,OR(D31&lt;=50000000,E31&lt;=43000000)),"moyenne","")))</f>
        <v>#REF!</v>
      </c>
    </row>
    <row r="32" spans="2:10" ht="129.6" hidden="1" x14ac:dyDescent="0.3">
      <c r="B32" s="45" t="s">
        <v>16</v>
      </c>
      <c r="C32" s="46" t="s">
        <v>17</v>
      </c>
      <c r="D32" s="47" t="s">
        <v>18</v>
      </c>
      <c r="E32" s="47" t="s">
        <v>21</v>
      </c>
      <c r="F32" s="46" t="s">
        <v>30</v>
      </c>
      <c r="G32" s="46" t="s">
        <v>19</v>
      </c>
    </row>
    <row r="33" spans="2:7" hidden="1" x14ac:dyDescent="0.3">
      <c r="B33" s="71">
        <f>B25</f>
        <v>0</v>
      </c>
      <c r="C33" s="68" t="e">
        <f>C25+#REF!+#REF!+#REF!+#REF!+#REF!</f>
        <v>#REF!</v>
      </c>
      <c r="D33" s="72" t="e">
        <f>D25+#REF!+#REF!+#REF!+#REF!+#REF!</f>
        <v>#REF!</v>
      </c>
      <c r="E33" s="73" t="e">
        <f>E25+#REF!+#REF!+#REF!+#REF!+#REF!</f>
        <v>#REF!</v>
      </c>
      <c r="F33" s="68" t="e">
        <f>#REF!</f>
        <v>#REF!</v>
      </c>
      <c r="G33" s="58" t="e">
        <f t="shared" ref="G33" si="0">IF(AND(C33&lt;10,OR(D33&lt;=2000000,E33&lt;=2000000)),"micro",
IF(AND(C33&lt;50,OR(D33&lt;=10000000,E33&lt;=10000000)),"petite",
IF(AND(C33&lt;250,OR(D33&lt;=50000000,E33&lt;=43000000)),"moyenne","")))</f>
        <v>#REF!</v>
      </c>
    </row>
    <row r="34" spans="2:7" ht="67.2" hidden="1" customHeight="1" x14ac:dyDescent="0.3">
      <c r="B34" s="74"/>
      <c r="C34" s="75" t="s">
        <v>11</v>
      </c>
      <c r="D34" s="76"/>
      <c r="E34" s="76"/>
      <c r="F34" s="77" t="s">
        <v>1</v>
      </c>
      <c r="G34" s="62" t="e">
        <f>IF(G31&lt;&gt;G33,G33,G31)</f>
        <v>#REF!</v>
      </c>
    </row>
    <row r="35" spans="2:7" hidden="1" x14ac:dyDescent="0.3"/>
    <row r="36" spans="2:7" hidden="1" x14ac:dyDescent="0.3">
      <c r="C36" s="78"/>
    </row>
    <row r="37" spans="2:7" hidden="1" x14ac:dyDescent="0.3"/>
    <row r="39" spans="2:7" ht="205.2" customHeight="1" x14ac:dyDescent="0.3"/>
    <row r="40" spans="2:7" ht="43.8" customHeight="1" x14ac:dyDescent="0.3">
      <c r="B40" s="79" t="s">
        <v>38</v>
      </c>
      <c r="F40" s="80" t="s">
        <v>75</v>
      </c>
    </row>
    <row r="41" spans="2:7" hidden="1" x14ac:dyDescent="0.3"/>
    <row r="42" spans="2:7" ht="36" customHeight="1" x14ac:dyDescent="0.3">
      <c r="B42" s="81" t="s">
        <v>39</v>
      </c>
      <c r="C42" s="82"/>
      <c r="D42" s="83"/>
      <c r="E42" s="84"/>
      <c r="F42" s="85" t="str">
        <f>G14</f>
        <v>OUI</v>
      </c>
    </row>
    <row r="43" spans="2:7" ht="73.2" customHeight="1" x14ac:dyDescent="0.3">
      <c r="F43" s="36" t="s">
        <v>94</v>
      </c>
    </row>
    <row r="44" spans="2:7" ht="100.8" x14ac:dyDescent="0.3">
      <c r="B44" s="86" t="s">
        <v>82</v>
      </c>
      <c r="C44" s="87"/>
      <c r="E44" s="88" t="s">
        <v>62</v>
      </c>
    </row>
    <row r="46" spans="2:7" s="90" customFormat="1" x14ac:dyDescent="0.3">
      <c r="B46" s="49" t="s">
        <v>4</v>
      </c>
      <c r="C46" s="49" t="s">
        <v>8</v>
      </c>
      <c r="D46" s="49" t="s">
        <v>5</v>
      </c>
      <c r="E46" s="89"/>
    </row>
    <row r="47" spans="2:7" x14ac:dyDescent="0.3">
      <c r="B47" s="91"/>
      <c r="C47" s="91"/>
      <c r="D47" s="91"/>
    </row>
    <row r="48" spans="2:7" x14ac:dyDescent="0.3">
      <c r="B48" s="91"/>
      <c r="C48" s="91"/>
      <c r="D48" s="91"/>
    </row>
    <row r="49" spans="2:7" x14ac:dyDescent="0.3">
      <c r="B49" s="91"/>
      <c r="C49" s="91"/>
      <c r="D49" s="91"/>
    </row>
    <row r="50" spans="2:7" x14ac:dyDescent="0.3">
      <c r="B50" s="91"/>
      <c r="C50" s="91"/>
      <c r="D50" s="91"/>
    </row>
    <row r="51" spans="2:7" x14ac:dyDescent="0.3">
      <c r="B51" s="91"/>
      <c r="C51" s="91"/>
      <c r="D51" s="91"/>
    </row>
    <row r="52" spans="2:7" x14ac:dyDescent="0.3">
      <c r="B52" s="91"/>
      <c r="C52" s="91"/>
      <c r="D52" s="91"/>
    </row>
    <row r="53" spans="2:7" x14ac:dyDescent="0.3">
      <c r="B53" s="91"/>
      <c r="C53" s="91"/>
      <c r="D53" s="91"/>
    </row>
    <row r="54" spans="2:7" x14ac:dyDescent="0.3">
      <c r="B54" s="91"/>
      <c r="C54" s="91"/>
      <c r="D54" s="91"/>
    </row>
    <row r="55" spans="2:7" x14ac:dyDescent="0.3">
      <c r="B55" s="91"/>
      <c r="C55" s="91"/>
      <c r="D55" s="91"/>
    </row>
    <row r="56" spans="2:7" x14ac:dyDescent="0.3">
      <c r="B56" s="91"/>
      <c r="C56" s="91"/>
      <c r="D56" s="91"/>
    </row>
    <row r="57" spans="2:7" ht="19.2" customHeight="1" x14ac:dyDescent="0.3">
      <c r="B57" s="91"/>
      <c r="C57" s="91"/>
      <c r="D57" s="91"/>
    </row>
    <row r="58" spans="2:7" ht="31.2" customHeight="1" x14ac:dyDescent="0.3">
      <c r="B58" s="92"/>
      <c r="C58" s="92"/>
      <c r="D58" s="92"/>
    </row>
    <row r="59" spans="2:7" ht="34.950000000000003" customHeight="1" x14ac:dyDescent="0.3">
      <c r="B59" s="93"/>
      <c r="C59" s="94"/>
      <c r="D59" s="94"/>
      <c r="E59" s="94"/>
      <c r="F59" s="94"/>
    </row>
    <row r="60" spans="2:7" x14ac:dyDescent="0.3">
      <c r="B60" s="95" t="s">
        <v>36</v>
      </c>
      <c r="C60" s="92"/>
      <c r="D60" s="96"/>
      <c r="E60" s="96"/>
      <c r="F60" s="97"/>
      <c r="G60" s="87"/>
    </row>
    <row r="61" spans="2:7" x14ac:dyDescent="0.3">
      <c r="B61" s="98" t="s">
        <v>10</v>
      </c>
      <c r="C61" s="99"/>
      <c r="F61" s="100"/>
    </row>
    <row r="62" spans="2:7" x14ac:dyDescent="0.3">
      <c r="B62" s="87"/>
      <c r="F62" s="100"/>
    </row>
    <row r="63" spans="2:7" x14ac:dyDescent="0.3">
      <c r="B63" s="87" t="s">
        <v>23</v>
      </c>
      <c r="F63" s="100"/>
    </row>
    <row r="64" spans="2:7" x14ac:dyDescent="0.3">
      <c r="B64" s="87" t="s">
        <v>24</v>
      </c>
      <c r="F64" s="100"/>
    </row>
    <row r="65" spans="2:6" x14ac:dyDescent="0.3">
      <c r="B65" s="87" t="s">
        <v>9</v>
      </c>
      <c r="F65" s="100"/>
    </row>
    <row r="66" spans="2:6" x14ac:dyDescent="0.3">
      <c r="B66" s="87" t="s">
        <v>25</v>
      </c>
      <c r="F66" s="100"/>
    </row>
    <row r="67" spans="2:6" x14ac:dyDescent="0.3">
      <c r="B67" s="87" t="s">
        <v>28</v>
      </c>
      <c r="F67" s="100"/>
    </row>
    <row r="68" spans="2:6" x14ac:dyDescent="0.3">
      <c r="B68" s="87" t="s">
        <v>26</v>
      </c>
      <c r="F68" s="100"/>
    </row>
    <row r="69" spans="2:6" x14ac:dyDescent="0.3">
      <c r="B69" s="87" t="s">
        <v>27</v>
      </c>
      <c r="F69" s="100"/>
    </row>
    <row r="70" spans="2:6" x14ac:dyDescent="0.3">
      <c r="B70" s="101"/>
      <c r="C70" s="94"/>
      <c r="D70" s="102"/>
      <c r="E70" s="102"/>
      <c r="F70" s="103"/>
    </row>
  </sheetData>
  <mergeCells count="7">
    <mergeCell ref="D11:E11"/>
    <mergeCell ref="D10:E10"/>
    <mergeCell ref="D9:E9"/>
    <mergeCell ref="B17:F17"/>
    <mergeCell ref="B14:F14"/>
    <mergeCell ref="B15:F15"/>
    <mergeCell ref="B16:F16"/>
  </mergeCells>
  <conditionalFormatting sqref="B16:B17 G16:G17 C18:G19 B19 B20:G20">
    <cfRule type="expression" dxfId="269" priority="225">
      <formula>$G$15="OUI"</formula>
    </cfRule>
  </conditionalFormatting>
  <conditionalFormatting sqref="B16:B17">
    <cfRule type="expression" dxfId="268" priority="200">
      <formula>$G$15=""</formula>
    </cfRule>
  </conditionalFormatting>
  <conditionalFormatting sqref="B17 G17 B18:G20">
    <cfRule type="expression" dxfId="267" priority="223">
      <formula>$G$16="NON"</formula>
    </cfRule>
  </conditionalFormatting>
  <conditionalFormatting sqref="B17 G17">
    <cfRule type="expression" dxfId="266" priority="199">
      <formula>$G$16=""</formula>
    </cfRule>
    <cfRule type="expression" dxfId="265" priority="220">
      <formula>$G$16="NON"</formula>
    </cfRule>
    <cfRule type="expression" dxfId="264" priority="214">
      <formula>$G$15="OUI"</formula>
    </cfRule>
    <cfRule type="expression" dxfId="263" priority="213">
      <formula>$G$16="OUI"</formula>
    </cfRule>
  </conditionalFormatting>
  <conditionalFormatting sqref="B21">
    <cfRule type="expression" dxfId="262" priority="222">
      <formula>$G$15="NON"</formula>
    </cfRule>
  </conditionalFormatting>
  <conditionalFormatting sqref="B46:D58">
    <cfRule type="expression" dxfId="261" priority="2">
      <formula>$F$42="OUI"</formula>
    </cfRule>
  </conditionalFormatting>
  <conditionalFormatting sqref="B59:E59">
    <cfRule type="expression" dxfId="260" priority="104">
      <formula>#REF!="NON"</formula>
    </cfRule>
  </conditionalFormatting>
  <conditionalFormatting sqref="B21:F26 B27:G35">
    <cfRule type="expression" dxfId="259" priority="221">
      <formula>$G$15="NON"</formula>
    </cfRule>
  </conditionalFormatting>
  <conditionalFormatting sqref="B22:F23">
    <cfRule type="expression" dxfId="258" priority="208">
      <formula>$G$16="OUI"</formula>
    </cfRule>
  </conditionalFormatting>
  <conditionalFormatting sqref="B23:F23">
    <cfRule type="expression" dxfId="257" priority="195">
      <formula>$G$16="OUI"</formula>
    </cfRule>
  </conditionalFormatting>
  <conditionalFormatting sqref="B24:F25">
    <cfRule type="expression" dxfId="256" priority="218">
      <formula>$G$16="OUI"</formula>
    </cfRule>
    <cfRule type="expression" dxfId="255" priority="216">
      <formula>$G$15="OUI"</formula>
    </cfRule>
    <cfRule type="expression" dxfId="254" priority="215">
      <formula>$G$15="OUI"</formula>
    </cfRule>
    <cfRule type="expression" dxfId="253" priority="206">
      <formula>$G$15="OUI"</formula>
    </cfRule>
  </conditionalFormatting>
  <conditionalFormatting sqref="B25:F25">
    <cfRule type="expression" dxfId="252" priority="193">
      <formula>$G$15="OUI"</formula>
    </cfRule>
  </conditionalFormatting>
  <conditionalFormatting sqref="B30:F31">
    <cfRule type="expression" dxfId="251" priority="112">
      <formula>$G$16="OUI"</formula>
    </cfRule>
  </conditionalFormatting>
  <conditionalFormatting sqref="B31:F31">
    <cfRule type="expression" dxfId="250" priority="111">
      <formula>$G$16="OUI"</formula>
    </cfRule>
  </conditionalFormatting>
  <conditionalFormatting sqref="B59:F59">
    <cfRule type="expression" dxfId="249" priority="105">
      <formula>#REF!="NON"</formula>
    </cfRule>
  </conditionalFormatting>
  <conditionalFormatting sqref="B19:G20 B21:F26 B27:G34">
    <cfRule type="expression" dxfId="248" priority="204">
      <formula>$G$15=""</formula>
    </cfRule>
  </conditionalFormatting>
  <conditionalFormatting sqref="B19:G20 B21:F26 B27:G35">
    <cfRule type="expression" dxfId="247" priority="205">
      <formula>$G$15=""</formula>
    </cfRule>
  </conditionalFormatting>
  <conditionalFormatting sqref="B19:G20">
    <cfRule type="expression" dxfId="246" priority="203">
      <formula>$G$17="OUI"</formula>
    </cfRule>
    <cfRule type="expression" dxfId="245" priority="207">
      <formula>$G$17=""</formula>
    </cfRule>
    <cfRule type="expression" dxfId="244" priority="209">
      <formula>$G$16="OUI"</formula>
    </cfRule>
    <cfRule type="expression" dxfId="243" priority="210">
      <formula>$G$17="NON"</formula>
    </cfRule>
    <cfRule type="expression" dxfId="242" priority="211">
      <formula>$G$15="OUI"</formula>
    </cfRule>
    <cfRule type="expression" dxfId="241" priority="212">
      <formula>$G$17="oui"</formula>
    </cfRule>
    <cfRule type="expression" dxfId="240" priority="192">
      <formula>$G$15="OUI"</formula>
    </cfRule>
    <cfRule type="expression" dxfId="239" priority="191">
      <formula>$G$15=""</formula>
    </cfRule>
    <cfRule type="expression" dxfId="238" priority="202">
      <formula>$G$17&lt;&gt;"OUI"</formula>
    </cfRule>
  </conditionalFormatting>
  <conditionalFormatting sqref="B29:G34">
    <cfRule type="expression" dxfId="237" priority="107">
      <formula>AND($G$13="NON",$G$14="OUI")</formula>
    </cfRule>
  </conditionalFormatting>
  <conditionalFormatting sqref="B59:G59">
    <cfRule type="expression" dxfId="236" priority="152">
      <formula>#REF!="NON"</formula>
    </cfRule>
  </conditionalFormatting>
  <conditionalFormatting sqref="B59:J59">
    <cfRule type="expression" dxfId="235" priority="115">
      <formula>#REF!="NON"</formula>
    </cfRule>
  </conditionalFormatting>
  <conditionalFormatting sqref="C21">
    <cfRule type="expression" dxfId="234" priority="194">
      <formula>$G$15="oui"</formula>
    </cfRule>
    <cfRule type="expression" dxfId="233" priority="217">
      <formula>$G$15="OUI"</formula>
    </cfRule>
    <cfRule type="expression" dxfId="232" priority="219">
      <formula>$G$16="OUI"</formula>
    </cfRule>
    <cfRule type="expression" dxfId="231" priority="224">
      <formula>$G$15="OUI"</formula>
    </cfRule>
  </conditionalFormatting>
  <conditionalFormatting sqref="C25:E25">
    <cfRule type="expression" dxfId="230" priority="93">
      <formula>$G$16="OUI"</formula>
    </cfRule>
    <cfRule type="expression" dxfId="229" priority="148">
      <formula>$G$16="OUI"</formula>
    </cfRule>
    <cfRule type="expression" dxfId="228" priority="147">
      <formula>$G$16="OUI"</formula>
    </cfRule>
  </conditionalFormatting>
  <conditionalFormatting sqref="C59:E59">
    <cfRule type="expression" dxfId="227" priority="341">
      <formula>#REF!="NON"</formula>
    </cfRule>
  </conditionalFormatting>
  <conditionalFormatting sqref="E44">
    <cfRule type="expression" dxfId="226" priority="1">
      <formula>$F$42="NON"</formula>
    </cfRule>
  </conditionalFormatting>
  <conditionalFormatting sqref="F21:F23">
    <cfRule type="expression" dxfId="225" priority="137">
      <formula>$G$16="OUI"</formula>
    </cfRule>
  </conditionalFormatting>
  <conditionalFormatting sqref="F25 G33">
    <cfRule type="expression" dxfId="224" priority="190">
      <formula>$F$25="petite"</formula>
    </cfRule>
    <cfRule type="expression" dxfId="223" priority="189">
      <formula>$F$25="moyenne"</formula>
    </cfRule>
    <cfRule type="expression" dxfId="222" priority="188">
      <formula>$F$25="micro"</formula>
    </cfRule>
    <cfRule type="expression" dxfId="221" priority="187">
      <formula>$G$15="NON"</formula>
    </cfRule>
  </conditionalFormatting>
  <conditionalFormatting sqref="F43">
    <cfRule type="expression" dxfId="220" priority="5">
      <formula>$F$42="NON"</formula>
    </cfRule>
    <cfRule type="expression" dxfId="219" priority="6">
      <formula>$F$42="OUI"</formula>
    </cfRule>
  </conditionalFormatting>
  <conditionalFormatting sqref="F59">
    <cfRule type="expression" dxfId="218" priority="343">
      <formula>#REF!="OUI"</formula>
    </cfRule>
  </conditionalFormatting>
  <conditionalFormatting sqref="G16:G17">
    <cfRule type="expression" dxfId="217" priority="196">
      <formula>$G$15=""</formula>
    </cfRule>
    <cfRule type="expression" dxfId="216" priority="198">
      <formula>$G$16=""</formula>
    </cfRule>
  </conditionalFormatting>
  <conditionalFormatting sqref="G17">
    <cfRule type="expression" dxfId="215" priority="201">
      <formula>$G$16="OUI"</formula>
    </cfRule>
    <cfRule type="expression" dxfId="214" priority="197">
      <formula>$G$16="OUI"</formula>
    </cfRule>
    <cfRule type="expression" dxfId="213" priority="186">
      <formula>$G$16=""</formula>
    </cfRule>
  </conditionalFormatting>
  <conditionalFormatting sqref="G18">
    <cfRule type="expression" dxfId="212" priority="90">
      <formula>$G$15&lt;&gt;$G$16&lt;&gt;$G$17</formula>
    </cfRule>
  </conditionalFormatting>
  <conditionalFormatting sqref="G29:G31">
    <cfRule type="expression" dxfId="211" priority="110">
      <formula>$G$16="OUI"</formula>
    </cfRule>
  </conditionalFormatting>
  <conditionalFormatting sqref="G33 F25">
    <cfRule type="expression" dxfId="210" priority="138">
      <formula>$G$15="OUI"</formula>
    </cfRule>
  </conditionalFormatting>
  <hyperlinks>
    <hyperlink ref="F42" location="'Sans participation'!G14" display="'Sans participation'!G14" xr:uid="{F8ACB531-0BB0-4F0B-92E6-0C62C18CA551}"/>
    <hyperlink ref="F40" location="'Sans participation'!B14" display="Remplissage automatique suite à question1" xr:uid="{B4F0F71C-44A7-4BF6-89B8-45546AA97893}"/>
  </hyperlink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8D31F1-B30F-4D37-8706-1FC0D76757DD}">
          <x14:formula1>
            <xm:f>Feuil2!$B$2:$B$5</xm:f>
          </x14:formula1>
          <xm:sqref>F33 G14:G17 C43 F31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479B-B0AB-4D70-9FBD-083F229DCF34}">
  <sheetPr>
    <tabColor rgb="FF00B050"/>
  </sheetPr>
  <dimension ref="B1:I151"/>
  <sheetViews>
    <sheetView showGridLines="0" zoomScale="112" zoomScaleNormal="100" zoomScaleSheetLayoutView="110" workbookViewId="0">
      <selection activeCell="G14" sqref="G14"/>
    </sheetView>
  </sheetViews>
  <sheetFormatPr baseColWidth="10" defaultColWidth="11.5546875" defaultRowHeight="14.4" x14ac:dyDescent="0.3"/>
  <cols>
    <col min="1" max="1" width="1.6640625" style="9" customWidth="1"/>
    <col min="2" max="2" width="26.6640625" style="9" customWidth="1"/>
    <col min="3" max="3" width="25.88671875" style="9" customWidth="1"/>
    <col min="4" max="4" width="17.33203125" style="10" customWidth="1"/>
    <col min="5" max="5" width="18.33203125" style="10" customWidth="1"/>
    <col min="6" max="6" width="26.5546875" style="9" customWidth="1"/>
    <col min="7" max="7" width="5.6640625" style="9" customWidth="1"/>
    <col min="8" max="8" width="1.44140625" style="9" customWidth="1"/>
    <col min="9" max="16384" width="11.5546875" style="9"/>
  </cols>
  <sheetData>
    <row r="1" spans="2:7" ht="15" thickBot="1" x14ac:dyDescent="0.35"/>
    <row r="2" spans="2:7" ht="15.6" customHeight="1" x14ac:dyDescent="0.3">
      <c r="B2" s="11" t="s">
        <v>58</v>
      </c>
      <c r="C2" s="12"/>
      <c r="D2" s="13"/>
      <c r="E2" s="13"/>
      <c r="F2" s="12"/>
      <c r="G2" s="14"/>
    </row>
    <row r="3" spans="2:7" ht="15.6" customHeight="1" x14ac:dyDescent="0.3">
      <c r="B3" s="15" t="s">
        <v>55</v>
      </c>
      <c r="C3" s="16"/>
      <c r="D3" s="17"/>
      <c r="E3" s="17"/>
      <c r="F3" s="16"/>
      <c r="G3" s="18"/>
    </row>
    <row r="4" spans="2:7" ht="15.6" customHeight="1" x14ac:dyDescent="0.3">
      <c r="B4" s="19" t="s">
        <v>58</v>
      </c>
      <c r="C4" s="16"/>
      <c r="D4" s="17"/>
      <c r="E4" s="17"/>
      <c r="F4" s="16"/>
      <c r="G4" s="18"/>
    </row>
    <row r="5" spans="2:7" ht="23.4" customHeight="1" thickBot="1" x14ac:dyDescent="0.4">
      <c r="B5" s="20" t="s">
        <v>78</v>
      </c>
      <c r="C5" s="21"/>
      <c r="D5" s="22"/>
      <c r="E5" s="22"/>
      <c r="F5" s="21"/>
      <c r="G5" s="23"/>
    </row>
    <row r="6" spans="2:7" ht="119.4" customHeight="1" thickBot="1" x14ac:dyDescent="0.35">
      <c r="C6" s="16"/>
      <c r="D6" s="17"/>
      <c r="E6" s="17"/>
      <c r="F6" s="16"/>
      <c r="G6" s="16"/>
    </row>
    <row r="7" spans="2:7" ht="22.95" customHeight="1" thickTop="1" thickBot="1" x14ac:dyDescent="0.35">
      <c r="B7" s="24" t="s">
        <v>68</v>
      </c>
      <c r="C7" s="25"/>
      <c r="D7" s="26"/>
      <c r="E7" s="27"/>
      <c r="F7" s="25"/>
      <c r="G7" s="28"/>
    </row>
    <row r="8" spans="2:7" ht="22.95" customHeight="1" thickTop="1" x14ac:dyDescent="0.3"/>
    <row r="9" spans="2:7" x14ac:dyDescent="0.3">
      <c r="C9" s="29" t="s">
        <v>2</v>
      </c>
      <c r="D9" s="159"/>
      <c r="E9" s="160"/>
    </row>
    <row r="10" spans="2:7" ht="45" customHeight="1" x14ac:dyDescent="0.3">
      <c r="C10" s="29" t="s">
        <v>89</v>
      </c>
      <c r="D10" s="159"/>
      <c r="E10" s="160"/>
    </row>
    <row r="11" spans="2:7" ht="27" customHeight="1" x14ac:dyDescent="0.3">
      <c r="C11" s="30" t="s">
        <v>56</v>
      </c>
      <c r="D11" s="159"/>
      <c r="E11" s="160"/>
    </row>
    <row r="12" spans="2:7" ht="12.6" customHeight="1" x14ac:dyDescent="0.3">
      <c r="C12" s="104"/>
      <c r="D12" s="92"/>
      <c r="E12" s="96"/>
    </row>
    <row r="13" spans="2:7" ht="21.6" customHeight="1" x14ac:dyDescent="0.3">
      <c r="B13" s="155" t="s">
        <v>88</v>
      </c>
      <c r="C13" s="31" t="s">
        <v>37</v>
      </c>
      <c r="D13" s="32"/>
      <c r="E13" s="33"/>
      <c r="F13" s="32"/>
    </row>
    <row r="14" spans="2:7" ht="21.6" customHeight="1" x14ac:dyDescent="0.3">
      <c r="B14" s="165" t="s">
        <v>97</v>
      </c>
      <c r="C14" s="166"/>
      <c r="D14" s="166"/>
      <c r="E14" s="166"/>
      <c r="F14" s="166"/>
      <c r="G14" s="34" t="s">
        <v>6</v>
      </c>
    </row>
    <row r="15" spans="2:7" ht="16.95" customHeight="1" x14ac:dyDescent="0.3">
      <c r="B15" s="167" t="s">
        <v>90</v>
      </c>
      <c r="C15" s="168"/>
      <c r="D15" s="168"/>
      <c r="E15" s="168"/>
      <c r="F15" s="168"/>
      <c r="G15" s="34" t="s">
        <v>6</v>
      </c>
    </row>
    <row r="16" spans="2:7" s="35" customFormat="1" ht="16.95" customHeight="1" x14ac:dyDescent="0.3">
      <c r="B16" s="169" t="s">
        <v>91</v>
      </c>
      <c r="C16" s="170"/>
      <c r="D16" s="170"/>
      <c r="E16" s="170"/>
      <c r="F16" s="170"/>
      <c r="G16" s="34" t="s">
        <v>0</v>
      </c>
    </row>
    <row r="17" spans="2:9" s="35" customFormat="1" ht="16.95" customHeight="1" x14ac:dyDescent="0.3">
      <c r="B17" s="163" t="s">
        <v>92</v>
      </c>
      <c r="C17" s="164"/>
      <c r="D17" s="164"/>
      <c r="E17" s="164"/>
      <c r="F17" s="164"/>
      <c r="G17" s="34" t="s">
        <v>0</v>
      </c>
      <c r="I17" s="35" t="s">
        <v>7</v>
      </c>
    </row>
    <row r="18" spans="2:9" s="35" customFormat="1" ht="9.6" customHeight="1" x14ac:dyDescent="0.3">
      <c r="B18" s="35" t="s">
        <v>77</v>
      </c>
      <c r="C18" s="37"/>
      <c r="D18" s="38"/>
      <c r="E18" s="38"/>
      <c r="F18" s="37"/>
      <c r="G18" s="39" t="s">
        <v>7</v>
      </c>
    </row>
    <row r="19" spans="2:9" s="35" customFormat="1" ht="13.95" customHeight="1" x14ac:dyDescent="0.3">
      <c r="B19" s="40"/>
      <c r="C19" s="37"/>
      <c r="D19" s="38"/>
      <c r="E19" s="38"/>
      <c r="F19" s="37"/>
      <c r="G19" s="37"/>
    </row>
    <row r="20" spans="2:9" s="35" customFormat="1" ht="3" customHeight="1" x14ac:dyDescent="0.3">
      <c r="B20" s="40"/>
      <c r="C20" s="37"/>
      <c r="D20" s="38"/>
      <c r="E20" s="38"/>
      <c r="F20" s="37"/>
      <c r="G20" s="37"/>
    </row>
    <row r="21" spans="2:9" s="35" customFormat="1" ht="72.599999999999994" customHeight="1" x14ac:dyDescent="0.3">
      <c r="B21" s="105" t="s">
        <v>83</v>
      </c>
      <c r="C21" s="42" t="s">
        <v>22</v>
      </c>
      <c r="D21" s="38"/>
      <c r="E21" s="38"/>
      <c r="F21" s="43" t="s">
        <v>84</v>
      </c>
    </row>
    <row r="22" spans="2:9" ht="28.8" x14ac:dyDescent="0.3">
      <c r="B22" s="45" t="s">
        <v>12</v>
      </c>
      <c r="C22" s="46" t="s">
        <v>13</v>
      </c>
      <c r="D22" s="47" t="s">
        <v>14</v>
      </c>
      <c r="E22" s="47" t="s">
        <v>20</v>
      </c>
      <c r="F22" s="46" t="s">
        <v>15</v>
      </c>
    </row>
    <row r="23" spans="2:9" s="53" customFormat="1" x14ac:dyDescent="0.3">
      <c r="B23" s="48"/>
      <c r="C23" s="49"/>
      <c r="D23" s="50"/>
      <c r="E23" s="51"/>
      <c r="F23" s="52" t="str">
        <f>IF(AND(C23&lt;10,OR(D23&lt;=2000000,E23&lt;=2000000)),"micro",
IF(AND(C23&lt;50,OR(D23&lt;=10000000,E23&lt;=10000000)),"petite",
IF(AND(C23&lt;250,OR(D23&lt;=50000000,E23&lt;=43000000)),"moyenne","grande")))</f>
        <v>micro</v>
      </c>
    </row>
    <row r="24" spans="2:9" ht="40.200000000000003" customHeight="1" x14ac:dyDescent="0.3">
      <c r="B24" s="54" t="s">
        <v>16</v>
      </c>
      <c r="C24" s="55" t="s">
        <v>17</v>
      </c>
      <c r="D24" s="56" t="s">
        <v>18</v>
      </c>
      <c r="E24" s="56" t="s">
        <v>21</v>
      </c>
      <c r="F24" s="55" t="s">
        <v>19</v>
      </c>
    </row>
    <row r="25" spans="2:9" s="53" customFormat="1" x14ac:dyDescent="0.3">
      <c r="B25" s="57"/>
      <c r="C25" s="49"/>
      <c r="D25" s="50"/>
      <c r="E25" s="51"/>
      <c r="F25" s="106" t="str">
        <f>IF(AND(C25&lt;10,OR(D25&lt;=2000000,E25&lt;=2000000)),"micro",
IF(AND(C25&lt;50,OR(D25&lt;=10000000,E25&lt;=10000000)),"petite",
IF(AND(C25&lt;250,OR(D25&lt;=50000000,E25&lt;=43000000)),"moyenne","grande")))</f>
        <v>micro</v>
      </c>
    </row>
    <row r="26" spans="2:9" s="53" customFormat="1" ht="19.95" customHeight="1" x14ac:dyDescent="0.3">
      <c r="B26" s="74"/>
      <c r="C26" s="75" t="s">
        <v>11</v>
      </c>
      <c r="D26" s="76"/>
      <c r="E26" s="76"/>
      <c r="F26" s="62" t="str">
        <f>IF(F23&lt;&gt;F25,F25,F23)</f>
        <v>micro</v>
      </c>
    </row>
    <row r="27" spans="2:9" x14ac:dyDescent="0.3">
      <c r="G27" s="9" t="s">
        <v>7</v>
      </c>
    </row>
    <row r="28" spans="2:9" hidden="1" x14ac:dyDescent="0.3"/>
    <row r="29" spans="2:9" ht="409.6" hidden="1" x14ac:dyDescent="0.3">
      <c r="B29" s="63"/>
      <c r="C29" s="64"/>
      <c r="D29" s="65"/>
      <c r="E29" s="65"/>
      <c r="F29" s="64"/>
      <c r="G29" s="66" t="s">
        <v>81</v>
      </c>
    </row>
    <row r="30" spans="2:9" ht="129.6" hidden="1" x14ac:dyDescent="0.3">
      <c r="B30" s="45" t="s">
        <v>12</v>
      </c>
      <c r="C30" s="46" t="s">
        <v>13</v>
      </c>
      <c r="D30" s="47" t="s">
        <v>14</v>
      </c>
      <c r="E30" s="47" t="s">
        <v>20</v>
      </c>
      <c r="F30" s="46" t="s">
        <v>29</v>
      </c>
      <c r="G30" s="46" t="s">
        <v>15</v>
      </c>
    </row>
    <row r="31" spans="2:9" hidden="1" x14ac:dyDescent="0.3">
      <c r="B31" s="67">
        <f>B23</f>
        <v>0</v>
      </c>
      <c r="C31" s="68">
        <f>C23+C81+C92+C105+C118+C130</f>
        <v>0</v>
      </c>
      <c r="D31" s="69">
        <f>D23+D81+D92+D105+D118+D130</f>
        <v>0</v>
      </c>
      <c r="E31" s="70">
        <f>E23+E81+E118+E130</f>
        <v>0</v>
      </c>
      <c r="F31" s="68" t="e">
        <f>#REF!</f>
        <v>#REF!</v>
      </c>
      <c r="G31" s="52" t="str">
        <f>IF(AND(C31&lt;10,OR(D31&lt;=2000000,E31&lt;=2000000)),"micro",
IF(AND(C31&lt;50,OR(D31&lt;=10000000,E31&lt;=10000000)),"petite",
IF(AND(C31&lt;250,OR(D31&lt;=50000000,E31&lt;=43000000)),"moyenne","")))</f>
        <v>micro</v>
      </c>
    </row>
    <row r="32" spans="2:9" ht="129.6" hidden="1" x14ac:dyDescent="0.3">
      <c r="B32" s="45" t="s">
        <v>16</v>
      </c>
      <c r="C32" s="46" t="s">
        <v>17</v>
      </c>
      <c r="D32" s="47" t="s">
        <v>18</v>
      </c>
      <c r="E32" s="47" t="s">
        <v>21</v>
      </c>
      <c r="F32" s="46" t="s">
        <v>30</v>
      </c>
      <c r="G32" s="46" t="s">
        <v>19</v>
      </c>
    </row>
    <row r="33" spans="2:7" hidden="1" x14ac:dyDescent="0.3">
      <c r="B33" s="71">
        <f>B25</f>
        <v>0</v>
      </c>
      <c r="C33" s="68">
        <f>C25+C81+C92+C105+C118+C130</f>
        <v>0</v>
      </c>
      <c r="D33" s="72">
        <f>D25+D81+D92+D105+D118+D130</f>
        <v>0</v>
      </c>
      <c r="E33" s="73">
        <f>E25+E81+E92+E105+E118+E130</f>
        <v>0</v>
      </c>
      <c r="F33" s="68" t="e">
        <f>#REF!</f>
        <v>#REF!</v>
      </c>
      <c r="G33" s="58" t="str">
        <f t="shared" ref="G33" si="0">IF(AND(C33&lt;10,OR(D33&lt;=2000000,E33&lt;=2000000)),"micro",
IF(AND(C33&lt;50,OR(D33&lt;=10000000,E33&lt;=10000000)),"petite",
IF(AND(C33&lt;250,OR(D33&lt;=50000000,E33&lt;=43000000)),"moyenne","")))</f>
        <v>micro</v>
      </c>
    </row>
    <row r="34" spans="2:7" ht="67.2" hidden="1" customHeight="1" x14ac:dyDescent="0.3">
      <c r="B34" s="74"/>
      <c r="C34" s="75" t="s">
        <v>11</v>
      </c>
      <c r="D34" s="76"/>
      <c r="E34" s="76"/>
      <c r="F34" s="77" t="s">
        <v>1</v>
      </c>
      <c r="G34" s="62" t="str">
        <f>IF(G31&lt;&gt;G33,G33,G31)</f>
        <v>micro</v>
      </c>
    </row>
    <row r="35" spans="2:7" hidden="1" x14ac:dyDescent="0.3"/>
    <row r="36" spans="2:7" hidden="1" x14ac:dyDescent="0.3">
      <c r="C36" s="78"/>
    </row>
    <row r="37" spans="2:7" hidden="1" x14ac:dyDescent="0.3"/>
    <row r="39" spans="2:7" ht="191.4" customHeight="1" x14ac:dyDescent="0.3"/>
    <row r="40" spans="2:7" ht="40.200000000000003" customHeight="1" x14ac:dyDescent="0.3">
      <c r="B40" s="5" t="s">
        <v>38</v>
      </c>
    </row>
    <row r="41" spans="2:7" ht="41.4" customHeight="1" x14ac:dyDescent="0.3">
      <c r="F41" s="107" t="s">
        <v>75</v>
      </c>
    </row>
    <row r="42" spans="2:7" ht="36" customHeight="1" x14ac:dyDescent="0.3">
      <c r="B42" s="81" t="s">
        <v>39</v>
      </c>
      <c r="C42" s="82"/>
      <c r="D42" s="83"/>
      <c r="E42" s="84"/>
      <c r="F42" s="85" t="str">
        <f>G14</f>
        <v>OUI</v>
      </c>
    </row>
    <row r="43" spans="2:7" ht="54" customHeight="1" x14ac:dyDescent="0.3">
      <c r="F43" s="36" t="s">
        <v>95</v>
      </c>
    </row>
    <row r="44" spans="2:7" ht="100.8" x14ac:dyDescent="0.3">
      <c r="B44" s="86" t="s">
        <v>96</v>
      </c>
      <c r="C44" s="87"/>
      <c r="E44" s="108" t="s">
        <v>93</v>
      </c>
    </row>
    <row r="46" spans="2:7" s="90" customFormat="1" x14ac:dyDescent="0.3">
      <c r="B46" s="49" t="s">
        <v>4</v>
      </c>
      <c r="C46" s="49" t="s">
        <v>8</v>
      </c>
      <c r="D46" s="49" t="s">
        <v>5</v>
      </c>
      <c r="E46" s="89"/>
    </row>
    <row r="47" spans="2:7" x14ac:dyDescent="0.3">
      <c r="B47" s="91"/>
      <c r="C47" s="91"/>
      <c r="D47" s="91"/>
    </row>
    <row r="48" spans="2:7" x14ac:dyDescent="0.3">
      <c r="B48" s="91"/>
      <c r="C48" s="91"/>
      <c r="D48" s="91"/>
    </row>
    <row r="49" spans="2:5" x14ac:dyDescent="0.3">
      <c r="B49" s="91"/>
      <c r="C49" s="91"/>
      <c r="D49" s="91"/>
    </row>
    <row r="50" spans="2:5" x14ac:dyDescent="0.3">
      <c r="B50" s="91"/>
      <c r="C50" s="91"/>
      <c r="D50" s="91"/>
    </row>
    <row r="51" spans="2:5" x14ac:dyDescent="0.3">
      <c r="B51" s="91"/>
      <c r="C51" s="91"/>
      <c r="D51" s="91"/>
    </row>
    <row r="52" spans="2:5" x14ac:dyDescent="0.3">
      <c r="B52" s="91"/>
      <c r="C52" s="91"/>
      <c r="D52" s="91"/>
    </row>
    <row r="53" spans="2:5" x14ac:dyDescent="0.3">
      <c r="B53" s="91"/>
      <c r="C53" s="91"/>
      <c r="D53" s="91"/>
    </row>
    <row r="54" spans="2:5" x14ac:dyDescent="0.3">
      <c r="B54" s="91"/>
      <c r="C54" s="91"/>
      <c r="D54" s="91"/>
    </row>
    <row r="55" spans="2:5" x14ac:dyDescent="0.3">
      <c r="B55" s="91"/>
      <c r="C55" s="91"/>
      <c r="D55" s="91"/>
    </row>
    <row r="56" spans="2:5" x14ac:dyDescent="0.3">
      <c r="B56" s="91"/>
      <c r="C56" s="91"/>
      <c r="D56" s="91"/>
    </row>
    <row r="57" spans="2:5" x14ac:dyDescent="0.3">
      <c r="B57" s="92"/>
      <c r="C57" s="92"/>
      <c r="D57" s="92"/>
    </row>
    <row r="58" spans="2:5" ht="6" customHeight="1" x14ac:dyDescent="0.3">
      <c r="D58" s="9"/>
    </row>
    <row r="59" spans="2:5" ht="29.4" customHeight="1" x14ac:dyDescent="0.3">
      <c r="B59" s="7" t="s">
        <v>57</v>
      </c>
    </row>
    <row r="60" spans="2:5" x14ac:dyDescent="0.3">
      <c r="B60" s="109" t="s">
        <v>85</v>
      </c>
      <c r="C60" s="110"/>
      <c r="D60" s="111"/>
      <c r="E60" s="112"/>
    </row>
    <row r="61" spans="2:5" ht="30" hidden="1" customHeight="1" x14ac:dyDescent="0.3">
      <c r="C61" s="113" t="s">
        <v>31</v>
      </c>
    </row>
    <row r="62" spans="2:5" ht="12.6" hidden="1" customHeight="1" x14ac:dyDescent="0.3">
      <c r="D62" s="9"/>
      <c r="E62" s="9"/>
    </row>
    <row r="63" spans="2:5" ht="12.6" hidden="1" customHeight="1" x14ac:dyDescent="0.3">
      <c r="D63" s="9"/>
      <c r="E63" s="9"/>
    </row>
    <row r="64" spans="2:5" ht="12.6" hidden="1" customHeight="1" x14ac:dyDescent="0.3">
      <c r="D64" s="9"/>
      <c r="E64" s="9"/>
    </row>
    <row r="65" spans="2:7" ht="12.6" hidden="1" customHeight="1" x14ac:dyDescent="0.3">
      <c r="D65" s="9"/>
      <c r="E65" s="9"/>
    </row>
    <row r="66" spans="2:7" ht="12.6" hidden="1" customHeight="1" x14ac:dyDescent="0.3">
      <c r="D66" s="9"/>
      <c r="E66" s="9"/>
    </row>
    <row r="67" spans="2:7" hidden="1" x14ac:dyDescent="0.3"/>
    <row r="68" spans="2:7" hidden="1" x14ac:dyDescent="0.3"/>
    <row r="69" spans="2:7" ht="8.4" customHeight="1" x14ac:dyDescent="0.3"/>
    <row r="70" spans="2:7" ht="49.8" customHeight="1" x14ac:dyDescent="0.3">
      <c r="B70" s="114" t="s">
        <v>67</v>
      </c>
      <c r="C70" s="38"/>
      <c r="D70" s="38"/>
      <c r="E70" s="38"/>
      <c r="F70" s="37"/>
      <c r="G70" s="37"/>
    </row>
    <row r="71" spans="2:7" ht="4.8" customHeight="1" x14ac:dyDescent="0.3">
      <c r="B71" s="115"/>
      <c r="C71" s="38"/>
      <c r="D71" s="38"/>
      <c r="E71" s="38"/>
      <c r="F71" s="37"/>
      <c r="G71" s="37"/>
    </row>
    <row r="72" spans="2:7" x14ac:dyDescent="0.3">
      <c r="B72" s="115"/>
      <c r="C72" s="116" t="s">
        <v>44</v>
      </c>
      <c r="D72" s="117"/>
      <c r="E72" s="38"/>
      <c r="F72" s="37"/>
      <c r="G72" s="37"/>
    </row>
    <row r="73" spans="2:7" x14ac:dyDescent="0.3">
      <c r="C73" s="116" t="s">
        <v>45</v>
      </c>
      <c r="D73" s="117"/>
    </row>
    <row r="74" spans="2:7" x14ac:dyDescent="0.3">
      <c r="C74" s="91" t="s">
        <v>48</v>
      </c>
      <c r="D74" s="118"/>
    </row>
    <row r="75" spans="2:7" ht="5.4" customHeight="1" x14ac:dyDescent="0.3">
      <c r="D75" s="9"/>
      <c r="E75" s="9"/>
    </row>
    <row r="76" spans="2:7" ht="4.8" customHeight="1" x14ac:dyDescent="0.3"/>
    <row r="77" spans="2:7" ht="28.8" x14ac:dyDescent="0.3">
      <c r="B77" s="45" t="s">
        <v>32</v>
      </c>
      <c r="C77" s="46" t="s">
        <v>33</v>
      </c>
      <c r="D77" s="47" t="s">
        <v>34</v>
      </c>
      <c r="E77" s="47" t="s">
        <v>35</v>
      </c>
    </row>
    <row r="78" spans="2:7" x14ac:dyDescent="0.3">
      <c r="B78" s="45" t="s">
        <v>40</v>
      </c>
      <c r="C78" s="46"/>
      <c r="D78" s="47"/>
      <c r="E78" s="47"/>
    </row>
    <row r="79" spans="2:7" x14ac:dyDescent="0.3">
      <c r="B79" s="119" t="s">
        <v>41</v>
      </c>
      <c r="C79" s="49"/>
      <c r="D79" s="50"/>
      <c r="E79" s="51"/>
    </row>
    <row r="80" spans="2:7" ht="13.95" customHeight="1" x14ac:dyDescent="0.3">
      <c r="B80" s="120" t="s">
        <v>42</v>
      </c>
      <c r="C80" s="9" cm="1">
        <f t="array" ref="C80">_xlfn.IFS($D$74&lt;25%,0,$D$74&lt;=50%,C78*D74,$D$74&lt;=100%,C78*1)</f>
        <v>0</v>
      </c>
      <c r="D80" s="121" cm="1">
        <f t="array" ref="D80">_xlfn.IFS($D$74&lt;25%,0,$D$74&lt;=50%,D$78*D74,$D$74&lt;=100%,D$78*1)</f>
        <v>0</v>
      </c>
      <c r="E80" s="121" cm="1">
        <f t="array" ref="E80">_xlfn.IFS($D$74&lt;25%,0,$D$74&lt;=50%,E$78*D74,$D$74&lt;=100%,E$78*1)</f>
        <v>0</v>
      </c>
    </row>
    <row r="81" spans="2:6" ht="16.2" customHeight="1" x14ac:dyDescent="0.3">
      <c r="B81" s="120" t="s">
        <v>43</v>
      </c>
      <c r="C81" s="9" cm="1">
        <f t="array" ref="C81">_xlfn.IFS($D$74&lt;25%,0,$D$74&lt;=50%,C$79*D74,$D$74&lt;=100%,C$79*1)</f>
        <v>0</v>
      </c>
      <c r="D81" s="121" cm="1">
        <f t="array" ref="D81">_xlfn.IFS($D$74&lt;25%,0,$D$74&lt;=50%,D$79*D74,$D$74&lt;=100%,D$79*1)</f>
        <v>0</v>
      </c>
      <c r="E81" s="121" cm="1">
        <f t="array" ref="E81">_xlfn.IFS($D$74&lt;25%,0,$D$74&lt;=50%,E$79*D74,$D$74&lt;=100%,E$79*1)</f>
        <v>0</v>
      </c>
    </row>
    <row r="82" spans="2:6" ht="64.95" customHeight="1" x14ac:dyDescent="0.3">
      <c r="B82" s="122" t="s">
        <v>71</v>
      </c>
      <c r="C82" s="34" t="s">
        <v>6</v>
      </c>
      <c r="D82" s="123" t="s">
        <v>66</v>
      </c>
    </row>
    <row r="83" spans="2:6" ht="6.6" customHeight="1" x14ac:dyDescent="0.3"/>
    <row r="84" spans="2:6" x14ac:dyDescent="0.3">
      <c r="B84" s="115"/>
      <c r="C84" s="116" t="s">
        <v>46</v>
      </c>
      <c r="D84" s="117"/>
      <c r="E84" s="38"/>
      <c r="F84" s="37"/>
    </row>
    <row r="85" spans="2:6" x14ac:dyDescent="0.3">
      <c r="C85" s="124" t="s">
        <v>47</v>
      </c>
      <c r="D85" s="125"/>
    </row>
    <row r="86" spans="2:6" x14ac:dyDescent="0.3">
      <c r="C86" s="126" t="s">
        <v>5</v>
      </c>
      <c r="D86" s="127"/>
    </row>
    <row r="87" spans="2:6" ht="7.8" customHeight="1" x14ac:dyDescent="0.3"/>
    <row r="88" spans="2:6" ht="25.2" customHeight="1" x14ac:dyDescent="0.3">
      <c r="B88" s="45" t="s">
        <v>32</v>
      </c>
      <c r="C88" s="46" t="s">
        <v>33</v>
      </c>
      <c r="D88" s="47" t="s">
        <v>34</v>
      </c>
      <c r="E88" s="47" t="s">
        <v>35</v>
      </c>
    </row>
    <row r="89" spans="2:6" x14ac:dyDescent="0.3">
      <c r="B89" s="45" t="s">
        <v>40</v>
      </c>
      <c r="C89" s="46"/>
      <c r="D89" s="47"/>
      <c r="E89" s="47"/>
    </row>
    <row r="90" spans="2:6" x14ac:dyDescent="0.3">
      <c r="B90" s="45" t="s">
        <v>41</v>
      </c>
      <c r="C90" s="49"/>
      <c r="D90" s="50"/>
      <c r="E90" s="51"/>
    </row>
    <row r="91" spans="2:6" x14ac:dyDescent="0.3">
      <c r="B91" s="120" t="s">
        <v>42</v>
      </c>
      <c r="C91" s="9" cm="1">
        <f t="array" ref="C91">_xlfn.IFS($D$86&lt;25%,0,$D$86&lt;=50%,C$89*D86,$D$86&lt;=100%,C$89*1)</f>
        <v>0</v>
      </c>
      <c r="D91" s="121" cm="1">
        <f t="array" ref="D91">_xlfn.IFS($D$86&lt;25%,0,$D$86&lt;=50%,D$89*D86,$D$86&lt;=100%,D$89*1)</f>
        <v>0</v>
      </c>
      <c r="E91" s="121" cm="1">
        <f t="array" ref="E91">_xlfn.IFS($D$86&lt;25%,0,$D$86&lt;=50%,E$89*D86,$D$86&lt;=100%,E$89*1)</f>
        <v>0</v>
      </c>
    </row>
    <row r="92" spans="2:6" x14ac:dyDescent="0.3">
      <c r="B92" s="120" t="s">
        <v>43</v>
      </c>
      <c r="C92" s="9" cm="1">
        <f t="array" ref="C92">_xlfn.IFS($D$86&lt;25%,0,$D$86&lt;=50%,C$90*D86,$D$86&lt;=100%,C$90*1)</f>
        <v>0</v>
      </c>
      <c r="D92" s="121" cm="1">
        <f t="array" ref="D92">_xlfn.IFS($D$86&lt;25%,0,$D$86&lt;=50%,D$90*D86,$D$86&lt;=100%,D$90*1)</f>
        <v>0</v>
      </c>
      <c r="E92" s="121" cm="1">
        <f t="array" ref="E92">_xlfn.IFS($D$86&lt;25%,0,$D$86&lt;=50%,E$90*D86,$D$86&lt;=100%,E$90*1)</f>
        <v>0</v>
      </c>
    </row>
    <row r="93" spans="2:6" x14ac:dyDescent="0.3">
      <c r="D93" s="9"/>
      <c r="E93" s="9"/>
    </row>
    <row r="94" spans="2:6" ht="43.2" x14ac:dyDescent="0.3">
      <c r="B94" s="122" t="s">
        <v>72</v>
      </c>
      <c r="C94" s="34" t="s">
        <v>6</v>
      </c>
      <c r="D94" s="128" t="s">
        <v>61</v>
      </c>
      <c r="E94" s="9"/>
    </row>
    <row r="95" spans="2:6" x14ac:dyDescent="0.3">
      <c r="D95" s="9"/>
      <c r="E95" s="9"/>
    </row>
    <row r="96" spans="2:6" x14ac:dyDescent="0.3">
      <c r="B96" s="115"/>
      <c r="C96" s="116" t="s">
        <v>49</v>
      </c>
      <c r="D96" s="117"/>
      <c r="E96" s="38"/>
      <c r="F96" s="37"/>
    </row>
    <row r="97" spans="2:6" x14ac:dyDescent="0.3">
      <c r="C97" s="124" t="s">
        <v>50</v>
      </c>
      <c r="D97" s="125"/>
    </row>
    <row r="98" spans="2:6" x14ac:dyDescent="0.3">
      <c r="C98" s="91" t="s">
        <v>5</v>
      </c>
      <c r="D98" s="118"/>
    </row>
    <row r="99" spans="2:6" x14ac:dyDescent="0.3">
      <c r="D99" s="9"/>
      <c r="E99" s="9"/>
    </row>
    <row r="101" spans="2:6" ht="28.8" x14ac:dyDescent="0.3">
      <c r="B101" s="45" t="s">
        <v>32</v>
      </c>
      <c r="C101" s="46" t="s">
        <v>33</v>
      </c>
      <c r="D101" s="47" t="s">
        <v>34</v>
      </c>
      <c r="E101" s="47" t="s">
        <v>35</v>
      </c>
    </row>
    <row r="102" spans="2:6" x14ac:dyDescent="0.3">
      <c r="B102" s="45" t="s">
        <v>40</v>
      </c>
      <c r="C102" s="46"/>
      <c r="D102" s="47"/>
      <c r="E102" s="47"/>
    </row>
    <row r="103" spans="2:6" x14ac:dyDescent="0.3">
      <c r="B103" s="45" t="s">
        <v>41</v>
      </c>
      <c r="C103" s="49"/>
      <c r="D103" s="50"/>
      <c r="E103" s="51"/>
    </row>
    <row r="104" spans="2:6" x14ac:dyDescent="0.3">
      <c r="B104" s="120" t="s">
        <v>42</v>
      </c>
      <c r="C104" s="9" cm="1">
        <f t="array" ref="C104">_xlfn.IFS($D$98&lt;25%,0,$D$98&lt;=50%,C$102*D98,$D$98&lt;=100%,C$102*1)</f>
        <v>0</v>
      </c>
      <c r="D104" s="121" cm="1">
        <f t="array" ref="D104">_xlfn.IFS($D$98&lt;25%,0,$D$98&lt;=50%,D$102*D98,$D$98&lt;=100%,D$102*1)</f>
        <v>0</v>
      </c>
      <c r="E104" s="121" cm="1">
        <f t="array" ref="E104">_xlfn.IFS($D$98&lt;25%,0,$D$98&lt;=50%,E$102*D98,$D$98&lt;=100%,E$102*1)</f>
        <v>0</v>
      </c>
    </row>
    <row r="105" spans="2:6" x14ac:dyDescent="0.3">
      <c r="B105" s="120" t="s">
        <v>43</v>
      </c>
      <c r="C105" s="9" cm="1">
        <f t="array" ref="C105">_xlfn.IFS($D$98&lt;25%,0,$D$98&lt;=50%,C$103*D98,$D$98&lt;=100%,C$103*1)</f>
        <v>0</v>
      </c>
      <c r="D105" s="121" cm="1">
        <f t="array" ref="D105">_xlfn.IFS($D$98&lt;25%,0,$D$98&lt;=50%,D$103*D98,$D$98&lt;=100%,D$103*1)</f>
        <v>0</v>
      </c>
      <c r="E105" s="121" cm="1">
        <f t="array" ref="E105">_xlfn.IFS($D$98&lt;25%,0,$D$98&lt;=50%,E$103*D98,$D$98&lt;=100%,E$103*1)</f>
        <v>0</v>
      </c>
    </row>
    <row r="106" spans="2:6" ht="43.2" x14ac:dyDescent="0.3">
      <c r="B106" s="122" t="s">
        <v>73</v>
      </c>
      <c r="C106" s="34" t="s">
        <v>6</v>
      </c>
      <c r="D106" s="129" t="s">
        <v>61</v>
      </c>
      <c r="E106" s="9"/>
    </row>
    <row r="107" spans="2:6" x14ac:dyDescent="0.3">
      <c r="D107" s="9"/>
      <c r="E107" s="9"/>
    </row>
    <row r="108" spans="2:6" x14ac:dyDescent="0.3">
      <c r="B108" s="115"/>
      <c r="C108" s="116" t="s">
        <v>51</v>
      </c>
      <c r="D108" s="130"/>
      <c r="E108" s="38"/>
      <c r="F108" s="37"/>
    </row>
    <row r="109" spans="2:6" x14ac:dyDescent="0.3">
      <c r="C109" s="124" t="s">
        <v>52</v>
      </c>
      <c r="D109" s="131"/>
    </row>
    <row r="110" spans="2:6" x14ac:dyDescent="0.3">
      <c r="C110" s="91" t="s">
        <v>5</v>
      </c>
      <c r="D110" s="118"/>
    </row>
    <row r="111" spans="2:6" ht="6.6" customHeight="1" x14ac:dyDescent="0.3">
      <c r="D111" s="9"/>
      <c r="E111" s="9"/>
    </row>
    <row r="112" spans="2:6" ht="3.6" customHeight="1" x14ac:dyDescent="0.3">
      <c r="D112" s="9"/>
      <c r="E112" s="9"/>
    </row>
    <row r="114" spans="2:6" ht="28.8" x14ac:dyDescent="0.3">
      <c r="B114" s="45" t="s">
        <v>32</v>
      </c>
      <c r="C114" s="46" t="s">
        <v>33</v>
      </c>
      <c r="D114" s="47" t="s">
        <v>34</v>
      </c>
      <c r="E114" s="47" t="s">
        <v>35</v>
      </c>
    </row>
    <row r="115" spans="2:6" x14ac:dyDescent="0.3">
      <c r="B115" s="45" t="s">
        <v>40</v>
      </c>
      <c r="C115" s="46"/>
      <c r="D115" s="47"/>
      <c r="E115" s="47"/>
    </row>
    <row r="116" spans="2:6" x14ac:dyDescent="0.3">
      <c r="B116" s="45" t="s">
        <v>41</v>
      </c>
      <c r="C116" s="49"/>
      <c r="D116" s="50"/>
      <c r="E116" s="51"/>
    </row>
    <row r="117" spans="2:6" x14ac:dyDescent="0.3">
      <c r="B117" s="120" t="s">
        <v>42</v>
      </c>
      <c r="C117" s="9" cm="1">
        <f t="array" ref="C117">_xlfn.IFS($D$110&lt;25%,0,$D$110&lt;=50%,C$115*D110,$D$110&lt;=100%,C$115*1)</f>
        <v>0</v>
      </c>
      <c r="D117" s="121" cm="1">
        <f t="array" ref="D117">_xlfn.IFS($D$110&lt;25%,0,$D$110&lt;=50%,D$115*D110,$D$110&lt;=100%,D$115*1)</f>
        <v>0</v>
      </c>
      <c r="E117" s="121" cm="1">
        <f t="array" ref="E117">_xlfn.IFS($D$110&lt;25%,0,$D$110&lt;=50%,E$115*D110,$D$110&lt;=100%,E$115*1)</f>
        <v>0</v>
      </c>
    </row>
    <row r="118" spans="2:6" x14ac:dyDescent="0.3">
      <c r="B118" s="120" t="s">
        <v>43</v>
      </c>
      <c r="C118" s="9" cm="1">
        <f t="array" ref="C118">_xlfn.IFS($D$110&lt;25%,0,$D$110&lt;=50%,C$116*D110,$D$110&lt;=100%,C$116*1)</f>
        <v>0</v>
      </c>
      <c r="D118" s="121" cm="1">
        <f t="array" ref="D118">_xlfn.IFS($D$110&lt;25%,0,$D$110&lt;=50%,D$116*D110,$D$110&lt;=100%,D$116*1)</f>
        <v>0</v>
      </c>
      <c r="E118" s="121" cm="1">
        <f t="array" ref="E118">_xlfn.IFS($D$110&lt;25%,0,$D$110&lt;=50%,E$116*D110,$D$110&lt;=100%,E$116*1)</f>
        <v>0</v>
      </c>
    </row>
    <row r="119" spans="2:6" x14ac:dyDescent="0.3">
      <c r="D119" s="9"/>
      <c r="E119" s="9"/>
    </row>
    <row r="120" spans="2:6" ht="43.2" x14ac:dyDescent="0.3">
      <c r="B120" s="122" t="s">
        <v>74</v>
      </c>
      <c r="C120" s="34" t="s">
        <v>6</v>
      </c>
      <c r="D120" s="123" t="s">
        <v>61</v>
      </c>
      <c r="E120" s="9"/>
    </row>
    <row r="121" spans="2:6" x14ac:dyDescent="0.3">
      <c r="D121" s="9"/>
      <c r="E121" s="9"/>
    </row>
    <row r="122" spans="2:6" x14ac:dyDescent="0.3">
      <c r="B122" s="115"/>
      <c r="C122" s="116" t="s">
        <v>53</v>
      </c>
      <c r="D122" s="130"/>
      <c r="E122" s="38"/>
      <c r="F122" s="37"/>
    </row>
    <row r="123" spans="2:6" x14ac:dyDescent="0.3">
      <c r="C123" s="124" t="s">
        <v>54</v>
      </c>
      <c r="D123" s="131"/>
    </row>
    <row r="124" spans="2:6" x14ac:dyDescent="0.3">
      <c r="C124" s="91" t="s">
        <v>5</v>
      </c>
      <c r="D124" s="118"/>
    </row>
    <row r="125" spans="2:6" x14ac:dyDescent="0.3">
      <c r="D125" s="9"/>
    </row>
    <row r="126" spans="2:6" ht="28.8" x14ac:dyDescent="0.3">
      <c r="B126" s="45" t="s">
        <v>32</v>
      </c>
      <c r="C126" s="46" t="s">
        <v>33</v>
      </c>
      <c r="D126" s="47" t="s">
        <v>34</v>
      </c>
      <c r="E126" s="47" t="s">
        <v>35</v>
      </c>
    </row>
    <row r="127" spans="2:6" x14ac:dyDescent="0.3">
      <c r="B127" s="45" t="s">
        <v>40</v>
      </c>
      <c r="C127" s="46"/>
      <c r="D127" s="47"/>
      <c r="E127" s="47"/>
    </row>
    <row r="128" spans="2:6" x14ac:dyDescent="0.3">
      <c r="B128" s="45" t="s">
        <v>41</v>
      </c>
      <c r="C128" s="49"/>
      <c r="D128" s="50"/>
      <c r="E128" s="51"/>
    </row>
    <row r="129" spans="2:7" x14ac:dyDescent="0.3">
      <c r="B129" s="120" t="s">
        <v>42</v>
      </c>
      <c r="C129" s="9" cm="1">
        <f t="array" ref="C129">_xlfn.IFS($D$124&lt;25%,0,$D$124&lt;=50%,C$127*D124,$D$124&lt;=100%,C$127*1)</f>
        <v>0</v>
      </c>
      <c r="D129" s="121" cm="1">
        <f t="array" ref="D129">_xlfn.IFS($D$124&lt;25%,0,$D$124&lt;=50%,D$127*D124,$D$124&lt;=100%,D$127*1)</f>
        <v>0</v>
      </c>
      <c r="E129" s="121" cm="1">
        <f t="array" ref="E129">_xlfn.IFS($D$124&lt;25%,0,$D$124&lt;=50%,E$127*D124,$D$124&lt;=100%,E$127*1)</f>
        <v>0</v>
      </c>
    </row>
    <row r="130" spans="2:7" x14ac:dyDescent="0.3">
      <c r="B130" s="120" t="s">
        <v>43</v>
      </c>
      <c r="C130" s="9" cm="1">
        <f t="array" ref="C130">_xlfn.IFS($D$124&lt;25%,0,$D$124&lt;=50%,C$128*D124,$D$124&lt;=100%,C$128*1)</f>
        <v>0</v>
      </c>
      <c r="D130" s="121" cm="1">
        <f t="array" ref="D130">_xlfn.IFS($D$124&lt;25%,0,$D$124&lt;=50%,D$128*D124,$D$124&lt;=100%,D$128*1)</f>
        <v>0</v>
      </c>
      <c r="E130" s="121" cm="1">
        <f t="array" ref="E130">_xlfn.IFS($D$124&lt;25%,0,$D$124&lt;=50%,E$128*D124,$D$124&lt;=100%,E$128*1)</f>
        <v>0</v>
      </c>
    </row>
    <row r="131" spans="2:7" ht="38.4" customHeight="1" x14ac:dyDescent="0.3">
      <c r="B131" s="93"/>
      <c r="C131" s="132"/>
      <c r="D131" s="132"/>
      <c r="E131" s="132"/>
      <c r="F131" s="132"/>
    </row>
    <row r="132" spans="2:7" ht="43.2" x14ac:dyDescent="0.3">
      <c r="B132" s="133"/>
      <c r="C132" s="134" t="s">
        <v>63</v>
      </c>
      <c r="D132" s="135"/>
      <c r="E132" s="135"/>
      <c r="F132" s="136" t="s">
        <v>86</v>
      </c>
      <c r="G132" s="137"/>
    </row>
    <row r="133" spans="2:7" ht="28.8" x14ac:dyDescent="0.3">
      <c r="B133" s="138" t="s">
        <v>40</v>
      </c>
      <c r="C133" s="139" t="s">
        <v>13</v>
      </c>
      <c r="D133" s="140" t="s">
        <v>14</v>
      </c>
      <c r="E133" s="140" t="s">
        <v>20</v>
      </c>
      <c r="F133" s="139" t="s">
        <v>15</v>
      </c>
      <c r="G133" s="35"/>
    </row>
    <row r="134" spans="2:7" x14ac:dyDescent="0.3">
      <c r="B134" s="141"/>
      <c r="C134" s="142">
        <f>C129+C117+C104+C91+C80+C23</f>
        <v>0</v>
      </c>
      <c r="D134" s="143">
        <f>D129+D117+D104+D91+D80+D23</f>
        <v>0</v>
      </c>
      <c r="E134" s="144">
        <f>E129+E117+E104+E91+E80+E23</f>
        <v>0</v>
      </c>
      <c r="F134" s="145" t="str">
        <f>IF(AND(C134&lt;10,OR(D134&lt;=2000000,E134&lt;=2000000)),"micro",
IF(AND(C134&lt;50,OR(D134&lt;=10000000,E134&lt;=10000000)),"petite",
IF(AND(C134&lt;250,OR(D134&lt;=50000000,E134&lt;=43000000)),"moyenne","grande")))</f>
        <v>micro</v>
      </c>
      <c r="G134" s="35"/>
    </row>
    <row r="135" spans="2:7" ht="28.8" x14ac:dyDescent="0.3">
      <c r="B135" s="138" t="s">
        <v>41</v>
      </c>
      <c r="C135" s="139" t="s">
        <v>17</v>
      </c>
      <c r="D135" s="140" t="s">
        <v>18</v>
      </c>
      <c r="E135" s="140" t="s">
        <v>21</v>
      </c>
      <c r="F135" s="139" t="s">
        <v>19</v>
      </c>
      <c r="G135" s="35"/>
    </row>
    <row r="136" spans="2:7" x14ac:dyDescent="0.3">
      <c r="B136" s="146"/>
      <c r="C136" s="142">
        <f>C130+C118+C105+C92+C81+C25</f>
        <v>0</v>
      </c>
      <c r="D136" s="147">
        <f>D130+D118+D105+D92+D81+D25</f>
        <v>0</v>
      </c>
      <c r="E136" s="144">
        <f>E130+E118+E105+E92+E81+E25</f>
        <v>0</v>
      </c>
      <c r="F136" s="148" t="str">
        <f>IF(AND(C136&lt;10,OR(D136&lt;=2000000,E136&lt;=2000000)),"micro",
IF(AND(C136&lt;50,OR(D136&lt;=10000000,E136&lt;=10000000)),"petite",
IF(AND(C136&lt;250,OR(D136&lt;=50000000,E136&lt;=43000000)),"moyenne","grande")))</f>
        <v>micro</v>
      </c>
      <c r="G136" s="35"/>
    </row>
    <row r="137" spans="2:7" ht="31.8" customHeight="1" x14ac:dyDescent="0.3">
      <c r="B137" s="149"/>
      <c r="C137" s="150" t="s">
        <v>11</v>
      </c>
      <c r="D137" s="151"/>
      <c r="E137" s="151"/>
      <c r="F137" s="152" t="str">
        <f>IF(F134&lt;&gt;F136,F136,F134)</f>
        <v>micro</v>
      </c>
      <c r="G137" s="35"/>
    </row>
    <row r="138" spans="2:7" ht="30" customHeight="1" x14ac:dyDescent="0.3">
      <c r="B138" s="35"/>
      <c r="C138" s="35"/>
      <c r="D138" s="153"/>
      <c r="E138" s="153"/>
      <c r="F138" s="35"/>
      <c r="G138" s="35"/>
    </row>
    <row r="139" spans="2:7" ht="63" customHeight="1" x14ac:dyDescent="0.3">
      <c r="B139" s="94"/>
      <c r="C139" s="94"/>
      <c r="D139" s="102"/>
      <c r="E139" s="102"/>
      <c r="F139" s="94"/>
    </row>
    <row r="140" spans="2:7" x14ac:dyDescent="0.3">
      <c r="B140" s="95" t="s">
        <v>36</v>
      </c>
      <c r="C140" s="92"/>
      <c r="D140" s="96"/>
      <c r="E140" s="96"/>
      <c r="F140" s="97"/>
    </row>
    <row r="141" spans="2:7" x14ac:dyDescent="0.3">
      <c r="B141" s="87"/>
      <c r="C141" s="132"/>
      <c r="D141" s="154"/>
      <c r="E141" s="154"/>
      <c r="F141" s="100"/>
    </row>
    <row r="142" spans="2:7" x14ac:dyDescent="0.3">
      <c r="B142" s="98" t="s">
        <v>10</v>
      </c>
      <c r="C142" s="99"/>
      <c r="F142" s="100"/>
    </row>
    <row r="143" spans="2:7" x14ac:dyDescent="0.3">
      <c r="B143" s="87"/>
      <c r="F143" s="100"/>
    </row>
    <row r="144" spans="2:7" x14ac:dyDescent="0.3">
      <c r="B144" s="87" t="s">
        <v>23</v>
      </c>
      <c r="F144" s="100"/>
    </row>
    <row r="145" spans="2:6" x14ac:dyDescent="0.3">
      <c r="B145" s="87" t="s">
        <v>24</v>
      </c>
      <c r="F145" s="100"/>
    </row>
    <row r="146" spans="2:6" x14ac:dyDescent="0.3">
      <c r="B146" s="87" t="s">
        <v>9</v>
      </c>
      <c r="F146" s="100"/>
    </row>
    <row r="147" spans="2:6" x14ac:dyDescent="0.3">
      <c r="B147" s="87" t="s">
        <v>25</v>
      </c>
      <c r="F147" s="100"/>
    </row>
    <row r="148" spans="2:6" x14ac:dyDescent="0.3">
      <c r="B148" s="87" t="s">
        <v>28</v>
      </c>
      <c r="F148" s="100"/>
    </row>
    <row r="149" spans="2:6" x14ac:dyDescent="0.3">
      <c r="B149" s="87" t="s">
        <v>26</v>
      </c>
      <c r="F149" s="100"/>
    </row>
    <row r="150" spans="2:6" x14ac:dyDescent="0.3">
      <c r="B150" s="87" t="s">
        <v>27</v>
      </c>
      <c r="F150" s="100"/>
    </row>
    <row r="151" spans="2:6" x14ac:dyDescent="0.3">
      <c r="B151" s="101"/>
      <c r="C151" s="94"/>
      <c r="D151" s="102"/>
      <c r="E151" s="102"/>
      <c r="F151" s="103"/>
    </row>
  </sheetData>
  <mergeCells count="7">
    <mergeCell ref="D9:E9"/>
    <mergeCell ref="D10:E10"/>
    <mergeCell ref="D11:E11"/>
    <mergeCell ref="B17:F17"/>
    <mergeCell ref="B14:F14"/>
    <mergeCell ref="B15:F15"/>
    <mergeCell ref="B16:F16"/>
  </mergeCells>
  <phoneticPr fontId="1" type="noConversion"/>
  <conditionalFormatting sqref="A96:XFD98 A101:F103 A99:B99 E99:XFD99 A100:XFD100 H101:XFD103">
    <cfRule type="expression" dxfId="209" priority="237">
      <formula>$C$94="NON"</formula>
    </cfRule>
  </conditionalFormatting>
  <conditionalFormatting sqref="B16:B17">
    <cfRule type="expression" dxfId="208" priority="2">
      <formula>$G$15=""</formula>
    </cfRule>
    <cfRule type="expression" dxfId="207" priority="7">
      <formula>$G$15="OUI"</formula>
    </cfRule>
  </conditionalFormatting>
  <conditionalFormatting sqref="B17">
    <cfRule type="expression" dxfId="206" priority="3">
      <formula>$G$16="OUI"</formula>
    </cfRule>
    <cfRule type="expression" dxfId="205" priority="4">
      <formula>$G$15="OUI"</formula>
    </cfRule>
    <cfRule type="expression" dxfId="204" priority="5">
      <formula>$G$16="NON"</formula>
    </cfRule>
    <cfRule type="expression" dxfId="203" priority="6">
      <formula>$G$16="NON"</formula>
    </cfRule>
    <cfRule type="expression" dxfId="202" priority="1">
      <formula>$G$16=""</formula>
    </cfRule>
  </conditionalFormatting>
  <conditionalFormatting sqref="B21 C70:C71">
    <cfRule type="expression" dxfId="201" priority="346">
      <formula>$G$15="NON"</formula>
    </cfRule>
  </conditionalFormatting>
  <conditionalFormatting sqref="B84">
    <cfRule type="expression" dxfId="200" priority="280">
      <formula>$G$15="NON"</formula>
    </cfRule>
  </conditionalFormatting>
  <conditionalFormatting sqref="B89:B90">
    <cfRule type="expression" dxfId="199" priority="15">
      <formula>$C$82="NON"</formula>
    </cfRule>
    <cfRule type="expression" dxfId="198" priority="104">
      <formula>$G$15="NON"</formula>
    </cfRule>
    <cfRule type="expression" dxfId="197" priority="103">
      <formula>$G$15=""</formula>
    </cfRule>
    <cfRule type="expression" dxfId="196" priority="102">
      <formula>$G$15=""</formula>
    </cfRule>
    <cfRule type="expression" dxfId="195" priority="101">
      <formula>$G$16="OUI"</formula>
    </cfRule>
    <cfRule type="expression" dxfId="194" priority="99">
      <formula>$F$60="OUI"</formula>
    </cfRule>
    <cfRule type="expression" dxfId="193" priority="97">
      <formula>$F$60="OUI"</formula>
    </cfRule>
  </conditionalFormatting>
  <conditionalFormatting sqref="B90">
    <cfRule type="expression" dxfId="192" priority="100">
      <formula>$G$16="OUI"</formula>
    </cfRule>
    <cfRule type="expression" dxfId="191" priority="98">
      <formula>$F$60="OUI"</formula>
    </cfRule>
  </conditionalFormatting>
  <conditionalFormatting sqref="B96">
    <cfRule type="expression" dxfId="190" priority="264">
      <formula>$G$15="NON"</formula>
    </cfRule>
  </conditionalFormatting>
  <conditionalFormatting sqref="B102:B103">
    <cfRule type="expression" dxfId="189" priority="91">
      <formula>$C$82="OUI"</formula>
    </cfRule>
    <cfRule type="expression" dxfId="188" priority="10">
      <formula>$C$82="NON"</formula>
    </cfRule>
    <cfRule type="expression" dxfId="187" priority="12">
      <formula>$C$94="NON"</formula>
    </cfRule>
    <cfRule type="expression" dxfId="186" priority="82">
      <formula>$F$60="OUI"</formula>
    </cfRule>
    <cfRule type="expression" dxfId="185" priority="89">
      <formula>$G$15="NON"</formula>
    </cfRule>
    <cfRule type="expression" dxfId="184" priority="88">
      <formula>$G$15=""</formula>
    </cfRule>
    <cfRule type="expression" dxfId="183" priority="86">
      <formula>$G$16="OUI"</formula>
    </cfRule>
    <cfRule type="expression" dxfId="182" priority="84">
      <formula>$F$60="OUI"</formula>
    </cfRule>
    <cfRule type="expression" dxfId="181" priority="94">
      <formula>$G$15=""</formula>
    </cfRule>
    <cfRule type="expression" dxfId="180" priority="96">
      <formula>$G$15="NON"</formula>
    </cfRule>
    <cfRule type="expression" dxfId="179" priority="95">
      <formula>$G$15=""</formula>
    </cfRule>
    <cfRule type="expression" dxfId="178" priority="93">
      <formula>$G$16="OUI"</formula>
    </cfRule>
    <cfRule type="expression" dxfId="177" priority="87">
      <formula>$G$15=""</formula>
    </cfRule>
  </conditionalFormatting>
  <conditionalFormatting sqref="B103">
    <cfRule type="expression" dxfId="176" priority="92">
      <formula>$G$16="OUI"</formula>
    </cfRule>
    <cfRule type="expression" dxfId="175" priority="90">
      <formula>$C$82="OUI"</formula>
    </cfRule>
    <cfRule type="expression" dxfId="174" priority="85">
      <formula>$G$16="OUI"</formula>
    </cfRule>
    <cfRule type="expression" dxfId="173" priority="83">
      <formula>$F$60="OUI"</formula>
    </cfRule>
  </conditionalFormatting>
  <conditionalFormatting sqref="B108">
    <cfRule type="expression" dxfId="172" priority="252">
      <formula>$G$15="NON"</formula>
    </cfRule>
  </conditionalFormatting>
  <conditionalFormatting sqref="B115:B116">
    <cfRule type="expression" dxfId="171" priority="71">
      <formula>$G$15=""</formula>
    </cfRule>
    <cfRule type="expression" dxfId="170" priority="72">
      <formula>$G$15=""</formula>
    </cfRule>
    <cfRule type="expression" dxfId="169" priority="73">
      <formula>$G$15="NON"</formula>
    </cfRule>
    <cfRule type="expression" dxfId="168" priority="75">
      <formula>$C$94="OUI"</formula>
    </cfRule>
    <cfRule type="expression" dxfId="167" priority="76">
      <formula>$C$94="NON"</formula>
    </cfRule>
    <cfRule type="expression" dxfId="166" priority="78">
      <formula>$G$16="OUI"</formula>
    </cfRule>
    <cfRule type="expression" dxfId="165" priority="79">
      <formula>$G$15=""</formula>
    </cfRule>
    <cfRule type="expression" dxfId="164" priority="80">
      <formula>$G$15=""</formula>
    </cfRule>
    <cfRule type="expression" dxfId="163" priority="81">
      <formula>$G$15="NON"</formula>
    </cfRule>
    <cfRule type="expression" dxfId="162" priority="61">
      <formula>$F$60="OUI"</formula>
    </cfRule>
    <cfRule type="expression" dxfId="161" priority="70">
      <formula>$G$16="OUI"</formula>
    </cfRule>
    <cfRule type="expression" dxfId="160" priority="13">
      <formula>$C$106="NON"</formula>
    </cfRule>
    <cfRule type="expression" dxfId="159" priority="59">
      <formula>$F$60="OUI"</formula>
    </cfRule>
    <cfRule type="expression" dxfId="158" priority="63">
      <formula>$G$16="OUI"</formula>
    </cfRule>
    <cfRule type="expression" dxfId="157" priority="64">
      <formula>$G$15=""</formula>
    </cfRule>
    <cfRule type="expression" dxfId="156" priority="65">
      <formula>$G$15=""</formula>
    </cfRule>
    <cfRule type="expression" dxfId="155" priority="66">
      <formula>$G$15="NON"</formula>
    </cfRule>
    <cfRule type="expression" dxfId="154" priority="68">
      <formula>$C$82="OUI"</formula>
    </cfRule>
  </conditionalFormatting>
  <conditionalFormatting sqref="B116">
    <cfRule type="expression" dxfId="153" priority="62">
      <formula>$G$16="OUI"</formula>
    </cfRule>
    <cfRule type="expression" dxfId="152" priority="74">
      <formula>$C$94="OUI"</formula>
    </cfRule>
    <cfRule type="expression" dxfId="151" priority="60">
      <formula>$F$60="OUI"</formula>
    </cfRule>
    <cfRule type="expression" dxfId="150" priority="69">
      <formula>$G$16="OUI"</formula>
    </cfRule>
    <cfRule type="expression" dxfId="149" priority="77">
      <formula>$G$16="OUI"</formula>
    </cfRule>
    <cfRule type="expression" dxfId="148" priority="67">
      <formula>$C$82="OUI"</formula>
    </cfRule>
  </conditionalFormatting>
  <conditionalFormatting sqref="B120">
    <cfRule type="expression" dxfId="147" priority="17">
      <formula>$F$60="NON"</formula>
    </cfRule>
  </conditionalFormatting>
  <conditionalFormatting sqref="B122">
    <cfRule type="expression" dxfId="146" priority="227">
      <formula>$G$15="NON"</formula>
    </cfRule>
  </conditionalFormatting>
  <conditionalFormatting sqref="B127:B128">
    <cfRule type="expression" dxfId="145" priority="28">
      <formula>$F$60="OUI"</formula>
    </cfRule>
    <cfRule type="expression" dxfId="144" priority="11">
      <formula>$C$106="NON"</formula>
    </cfRule>
    <cfRule type="expression" dxfId="143" priority="41">
      <formula>$G$15=""</formula>
    </cfRule>
    <cfRule type="expression" dxfId="142" priority="35">
      <formula>$G$15="NON"</formula>
    </cfRule>
    <cfRule type="expression" dxfId="141" priority="40">
      <formula>$G$15=""</formula>
    </cfRule>
    <cfRule type="expression" dxfId="140" priority="30">
      <formula>$F$60="OUI"</formula>
    </cfRule>
    <cfRule type="expression" dxfId="139" priority="39">
      <formula>$G$16="OUI"</formula>
    </cfRule>
    <cfRule type="expression" dxfId="138" priority="37">
      <formula>$C$82="OUI"</formula>
    </cfRule>
    <cfRule type="expression" dxfId="137" priority="34">
      <formula>$G$15=""</formula>
    </cfRule>
    <cfRule type="expression" dxfId="136" priority="57">
      <formula>$G$15=""</formula>
    </cfRule>
    <cfRule type="expression" dxfId="135" priority="56">
      <formula>$G$15=""</formula>
    </cfRule>
    <cfRule type="expression" dxfId="134" priority="55">
      <formula>$G$16="OUI"</formula>
    </cfRule>
    <cfRule type="expression" dxfId="133" priority="33">
      <formula>$G$15=""</formula>
    </cfRule>
    <cfRule type="expression" dxfId="132" priority="53">
      <formula>$C$106="NON"</formula>
    </cfRule>
    <cfRule type="expression" dxfId="131" priority="52">
      <formula>$C$106="OUI"</formula>
    </cfRule>
    <cfRule type="expression" dxfId="130" priority="50">
      <formula>$G$15="NON"</formula>
    </cfRule>
    <cfRule type="expression" dxfId="129" priority="49">
      <formula>$G$15=""</formula>
    </cfRule>
    <cfRule type="expression" dxfId="128" priority="48">
      <formula>$G$15=""</formula>
    </cfRule>
    <cfRule type="expression" dxfId="127" priority="47">
      <formula>$G$16="OUI"</formula>
    </cfRule>
    <cfRule type="expression" dxfId="126" priority="45">
      <formula>$C$94="NON"</formula>
    </cfRule>
    <cfRule type="expression" dxfId="125" priority="58">
      <formula>$G$15="NON"</formula>
    </cfRule>
    <cfRule type="expression" dxfId="124" priority="44">
      <formula>$C$94="OUI"</formula>
    </cfRule>
    <cfRule type="expression" dxfId="123" priority="32">
      <formula>$G$16="OUI"</formula>
    </cfRule>
    <cfRule type="expression" dxfId="122" priority="42">
      <formula>$G$15="NON"</formula>
    </cfRule>
  </conditionalFormatting>
  <conditionalFormatting sqref="B128">
    <cfRule type="expression" dxfId="121" priority="29">
      <formula>$F$60="OUI"</formula>
    </cfRule>
    <cfRule type="expression" dxfId="120" priority="31">
      <formula>$G$16="OUI"</formula>
    </cfRule>
    <cfRule type="expression" dxfId="119" priority="46">
      <formula>$G$16="OUI"</formula>
    </cfRule>
    <cfRule type="expression" dxfId="118" priority="54">
      <formula>$G$16="OUI"</formula>
    </cfRule>
    <cfRule type="expression" dxfId="117" priority="36">
      <formula>$C$82="OUI"</formula>
    </cfRule>
    <cfRule type="expression" dxfId="116" priority="43">
      <formula>$C$94="OUI"</formula>
    </cfRule>
    <cfRule type="expression" dxfId="115" priority="51">
      <formula>$C$106="OUI"</formula>
    </cfRule>
    <cfRule type="expression" dxfId="114" priority="38">
      <formula>$G$16="OUI"</formula>
    </cfRule>
  </conditionalFormatting>
  <conditionalFormatting sqref="B46:D58">
    <cfRule type="expression" dxfId="113" priority="16">
      <formula>$F$42="OUI"</formula>
    </cfRule>
  </conditionalFormatting>
  <conditionalFormatting sqref="B25:E25">
    <cfRule type="expression" dxfId="112" priority="8">
      <formula>$G$15="OUI"</formula>
    </cfRule>
  </conditionalFormatting>
  <conditionalFormatting sqref="B77:E79">
    <cfRule type="expression" dxfId="111" priority="193">
      <formula>$F$60="OUI"</formula>
    </cfRule>
    <cfRule type="expression" dxfId="110" priority="196">
      <formula>$F$60="OUI"</formula>
    </cfRule>
  </conditionalFormatting>
  <conditionalFormatting sqref="B79:E79">
    <cfRule type="expression" dxfId="109" priority="195">
      <formula>$F$60="OUI"</formula>
    </cfRule>
  </conditionalFormatting>
  <conditionalFormatting sqref="B88:E90">
    <cfRule type="expression" dxfId="108" priority="192">
      <formula>$C$82="OUI"</formula>
    </cfRule>
  </conditionalFormatting>
  <conditionalFormatting sqref="B90:E90">
    <cfRule type="expression" dxfId="107" priority="191">
      <formula>$C$82="OUI"</formula>
    </cfRule>
  </conditionalFormatting>
  <conditionalFormatting sqref="B101:E103">
    <cfRule type="expression" dxfId="106" priority="189">
      <formula>$C$94="OUI"</formula>
    </cfRule>
  </conditionalFormatting>
  <conditionalFormatting sqref="B103:E103">
    <cfRule type="expression" dxfId="105" priority="188">
      <formula>$C$94="OUI"</formula>
    </cfRule>
  </conditionalFormatting>
  <conditionalFormatting sqref="B114:E116">
    <cfRule type="expression" dxfId="104" priority="186">
      <formula>$C$106="OUI"</formula>
    </cfRule>
  </conditionalFormatting>
  <conditionalFormatting sqref="B116:E116">
    <cfRule type="expression" dxfId="103" priority="185">
      <formula>$C$106="OUI"</formula>
    </cfRule>
  </conditionalFormatting>
  <conditionalFormatting sqref="B121:E130">
    <cfRule type="expression" dxfId="102" priority="14">
      <formula>$C$120="NON"</formula>
    </cfRule>
  </conditionalFormatting>
  <conditionalFormatting sqref="B126:E126 C127:E128">
    <cfRule type="expression" dxfId="101" priority="183">
      <formula>$C$120="OUI"</formula>
    </cfRule>
  </conditionalFormatting>
  <conditionalFormatting sqref="B21:F26 B27:G35">
    <cfRule type="expression" dxfId="100" priority="345">
      <formula>$G$15="NON"</formula>
    </cfRule>
  </conditionalFormatting>
  <conditionalFormatting sqref="B22:F23">
    <cfRule type="expression" dxfId="99" priority="332">
      <formula>$G$16="OUI"</formula>
    </cfRule>
  </conditionalFormatting>
  <conditionalFormatting sqref="B23:F23">
    <cfRule type="expression" dxfId="98" priority="316">
      <formula>$G$16="OUI"</formula>
    </cfRule>
  </conditionalFormatting>
  <conditionalFormatting sqref="B24:F25">
    <cfRule type="expression" dxfId="97" priority="342">
      <formula>$G$16="OUI"</formula>
    </cfRule>
    <cfRule type="expression" dxfId="96" priority="340">
      <formula>$G$15="OUI"</formula>
    </cfRule>
    <cfRule type="expression" dxfId="95" priority="339">
      <formula>$G$15="OUI"</formula>
    </cfRule>
    <cfRule type="expression" dxfId="94" priority="330">
      <formula>$G$15="OUI"</formula>
    </cfRule>
  </conditionalFormatting>
  <conditionalFormatting sqref="B30:F31">
    <cfRule type="expression" dxfId="93" priority="151">
      <formula>$G$16="OUI"</formula>
    </cfRule>
  </conditionalFormatting>
  <conditionalFormatting sqref="B31:F31">
    <cfRule type="expression" dxfId="92" priority="149">
      <formula>$G$16="OUI"</formula>
    </cfRule>
  </conditionalFormatting>
  <conditionalFormatting sqref="B77:F79">
    <cfRule type="expression" dxfId="91" priority="294">
      <formula>$G$16="OUI"</formula>
    </cfRule>
  </conditionalFormatting>
  <conditionalFormatting sqref="B79:F79">
    <cfRule type="expression" dxfId="90" priority="290">
      <formula>$G$16="OUI"</formula>
    </cfRule>
  </conditionalFormatting>
  <conditionalFormatting sqref="B83:F126 C127:F128 B115:B116 B127:B130">
    <cfRule type="expression" dxfId="89" priority="179">
      <formula>$C$82="NON"</formula>
    </cfRule>
  </conditionalFormatting>
  <conditionalFormatting sqref="B88:F90 B84:F84 B96:F96 B108:F108 B122:F122">
    <cfRule type="expression" dxfId="88" priority="283">
      <formula>$G$15="NON"</formula>
    </cfRule>
    <cfRule type="expression" dxfId="87" priority="282">
      <formula>$G$15=""</formula>
    </cfRule>
    <cfRule type="expression" dxfId="86" priority="281">
      <formula>$G$15=""</formula>
    </cfRule>
  </conditionalFormatting>
  <conditionalFormatting sqref="B88:F90">
    <cfRule type="expression" dxfId="85" priority="276">
      <formula>$G$16="OUI"</formula>
    </cfRule>
  </conditionalFormatting>
  <conditionalFormatting sqref="B90:F90">
    <cfRule type="expression" dxfId="84" priority="274">
      <formula>$G$16="OUI"</formula>
    </cfRule>
  </conditionalFormatting>
  <conditionalFormatting sqref="B95:F126 C127:F128 B127:B130">
    <cfRule type="expression" dxfId="83" priority="170">
      <formula>$C$94="NON"</formula>
    </cfRule>
  </conditionalFormatting>
  <conditionalFormatting sqref="B101:F103">
    <cfRule type="expression" dxfId="82" priority="260">
      <formula>$G$16="OUI"</formula>
    </cfRule>
    <cfRule type="expression" dxfId="81" priority="265">
      <formula>$G$15=""</formula>
    </cfRule>
    <cfRule type="expression" dxfId="80" priority="267">
      <formula>$G$15="NON"</formula>
    </cfRule>
    <cfRule type="expression" dxfId="79" priority="266">
      <formula>$G$15=""</formula>
    </cfRule>
  </conditionalFormatting>
  <conditionalFormatting sqref="B103:F103">
    <cfRule type="expression" dxfId="78" priority="258">
      <formula>$G$16="OUI"</formula>
    </cfRule>
  </conditionalFormatting>
  <conditionalFormatting sqref="B114:F116">
    <cfRule type="expression" dxfId="77" priority="255">
      <formula>$G$15="NON"</formula>
    </cfRule>
    <cfRule type="expression" dxfId="76" priority="254">
      <formula>$G$15=""</formula>
    </cfRule>
    <cfRule type="expression" dxfId="75" priority="248">
      <formula>$G$16="OUI"</formula>
    </cfRule>
    <cfRule type="expression" dxfId="74" priority="253">
      <formula>$G$15=""</formula>
    </cfRule>
  </conditionalFormatting>
  <conditionalFormatting sqref="B116:F116">
    <cfRule type="expression" dxfId="73" priority="246">
      <formula>$G$16="OUI"</formula>
    </cfRule>
  </conditionalFormatting>
  <conditionalFormatting sqref="B126:F126 C127:F128">
    <cfRule type="expression" dxfId="72" priority="229">
      <formula>$G$15=""</formula>
    </cfRule>
    <cfRule type="expression" dxfId="71" priority="230">
      <formula>$G$15="NON"</formula>
    </cfRule>
    <cfRule type="expression" dxfId="70" priority="199">
      <formula>$C$120="NON"</formula>
    </cfRule>
    <cfRule type="expression" dxfId="69" priority="223">
      <formula>$G$16="OUI"</formula>
    </cfRule>
    <cfRule type="expression" dxfId="68" priority="228">
      <formula>$G$15=""</formula>
    </cfRule>
  </conditionalFormatting>
  <conditionalFormatting sqref="B19:G20 B21:F26 B77:F79 B70:G72 B27:G34">
    <cfRule type="expression" dxfId="67" priority="328">
      <formula>$G$15=""</formula>
    </cfRule>
  </conditionalFormatting>
  <conditionalFormatting sqref="B19:G20 B21:F26 B27:G35">
    <cfRule type="expression" dxfId="66" priority="329">
      <formula>$G$15=""</formula>
    </cfRule>
  </conditionalFormatting>
  <conditionalFormatting sqref="B19:G20">
    <cfRule type="expression" dxfId="65" priority="311">
      <formula>$G$15="OUI"</formula>
    </cfRule>
    <cfRule type="expression" dxfId="64" priority="335">
      <formula>$G$15="OUI"</formula>
    </cfRule>
    <cfRule type="expression" dxfId="63" priority="334">
      <formula>$G$17="NON"</formula>
    </cfRule>
    <cfRule type="expression" dxfId="62" priority="333">
      <formula>$G$16="OUI"</formula>
    </cfRule>
    <cfRule type="expression" dxfId="61" priority="310">
      <formula>$G$15=""</formula>
    </cfRule>
    <cfRule type="expression" dxfId="60" priority="331">
      <formula>$G$17=""</formula>
    </cfRule>
    <cfRule type="expression" dxfId="59" priority="325">
      <formula>$G$17&lt;&gt;"OUI"</formula>
    </cfRule>
    <cfRule type="expression" dxfId="58" priority="326">
      <formula>$G$17="OUI"</formula>
    </cfRule>
    <cfRule type="expression" dxfId="57" priority="336">
      <formula>$G$17="oui"</formula>
    </cfRule>
  </conditionalFormatting>
  <conditionalFormatting sqref="B29:G34">
    <cfRule type="expression" dxfId="56" priority="129">
      <formula>AND($G$13="NON",$G$14="OUI")</formula>
    </cfRule>
  </conditionalFormatting>
  <conditionalFormatting sqref="B121:J124 C129:J130 B131:J131 B125 E125:J125 B126:F126 C127:F128 H126:J128 H132:J137 B138:J139">
    <cfRule type="expression" dxfId="55" priority="168">
      <formula>$C$120="NON"</formula>
    </cfRule>
  </conditionalFormatting>
  <conditionalFormatting sqref="C21">
    <cfRule type="expression" dxfId="54" priority="349">
      <formula>$G$15="OUI"</formula>
    </cfRule>
    <cfRule type="expression" dxfId="53" priority="343">
      <formula>$G$16="OUI"</formula>
    </cfRule>
    <cfRule type="expression" dxfId="52" priority="341">
      <formula>$G$15="OUI"</formula>
    </cfRule>
    <cfRule type="expression" dxfId="51" priority="315">
      <formula>$G$15="oui"</formula>
    </cfRule>
  </conditionalFormatting>
  <conditionalFormatting sqref="C61">
    <cfRule type="expression" dxfId="50" priority="214">
      <formula>$F$60="NON"</formula>
    </cfRule>
  </conditionalFormatting>
  <conditionalFormatting sqref="C82">
    <cfRule type="expression" dxfId="49" priority="243">
      <formula>$F$60="NON"</formula>
    </cfRule>
    <cfRule type="expression" dxfId="48" priority="244">
      <formula>$F$60="NON"</formula>
    </cfRule>
  </conditionalFormatting>
  <conditionalFormatting sqref="C94">
    <cfRule type="expression" dxfId="47" priority="239">
      <formula>$F$60="NON"</formula>
    </cfRule>
  </conditionalFormatting>
  <conditionalFormatting sqref="C120">
    <cfRule type="expression" dxfId="46" priority="218">
      <formula>$F$60="NON"</formula>
    </cfRule>
  </conditionalFormatting>
  <conditionalFormatting sqref="C72:D73">
    <cfRule type="expression" dxfId="45" priority="210">
      <formula>$F$60="OUI"</formula>
    </cfRule>
  </conditionalFormatting>
  <conditionalFormatting sqref="C84:D86">
    <cfRule type="expression" dxfId="44" priority="208">
      <formula>$C$82="OUI"</formula>
    </cfRule>
  </conditionalFormatting>
  <conditionalFormatting sqref="C96:D97">
    <cfRule type="expression" dxfId="43" priority="207">
      <formula>$C$94="OUI"</formula>
    </cfRule>
  </conditionalFormatting>
  <conditionalFormatting sqref="C108:D109">
    <cfRule type="expression" dxfId="42" priority="206">
      <formula>$C$106="OUI"</formula>
    </cfRule>
  </conditionalFormatting>
  <conditionalFormatting sqref="C122:D123">
    <cfRule type="expression" dxfId="41" priority="204">
      <formula>$C$120="OUI"</formula>
    </cfRule>
    <cfRule type="expression" dxfId="40" priority="203">
      <formula>$C$120="NON"</formula>
    </cfRule>
  </conditionalFormatting>
  <conditionalFormatting sqref="C124:D124">
    <cfRule type="expression" dxfId="39" priority="166">
      <formula>$C$106="NON"</formula>
    </cfRule>
  </conditionalFormatting>
  <conditionalFormatting sqref="C25:E25">
    <cfRule type="expression" dxfId="38" priority="212">
      <formula>$G$16="OUI"</formula>
    </cfRule>
    <cfRule type="expression" dxfId="37" priority="213">
      <formula>$G$16="OUI"</formula>
    </cfRule>
    <cfRule type="expression" dxfId="36" priority="108">
      <formula>$G$16="OUI"</formula>
    </cfRule>
  </conditionalFormatting>
  <conditionalFormatting sqref="C128:E128">
    <cfRule type="expression" dxfId="35" priority="182">
      <formula>$C$120="OUI"</formula>
    </cfRule>
  </conditionalFormatting>
  <conditionalFormatting sqref="C129:E130">
    <cfRule type="expression" dxfId="34" priority="125">
      <formula>$F$60="NON"</formula>
    </cfRule>
  </conditionalFormatting>
  <conditionalFormatting sqref="C129:E131">
    <cfRule type="expression" dxfId="33" priority="132">
      <formula>$C$82="NON"</formula>
    </cfRule>
    <cfRule type="expression" dxfId="32" priority="131">
      <formula>$C$94="NON"</formula>
    </cfRule>
  </conditionalFormatting>
  <conditionalFormatting sqref="C128:F128">
    <cfRule type="expression" dxfId="31" priority="221">
      <formula>$G$16="OUI"</formula>
    </cfRule>
  </conditionalFormatting>
  <conditionalFormatting sqref="D82">
    <cfRule type="expression" dxfId="30" priority="106">
      <formula>$C$82="oui"</formula>
    </cfRule>
    <cfRule type="expression" dxfId="29" priority="176">
      <formula>$C$82="NON"</formula>
    </cfRule>
    <cfRule type="expression" dxfId="28" priority="107">
      <formula>$C$82="OUI"</formula>
    </cfRule>
  </conditionalFormatting>
  <conditionalFormatting sqref="D94">
    <cfRule type="expression" dxfId="27" priority="121">
      <formula>$C$82="NON"</formula>
    </cfRule>
    <cfRule type="expression" dxfId="26" priority="122">
      <formula>$C$94="NON"</formula>
    </cfRule>
  </conditionalFormatting>
  <conditionalFormatting sqref="D106">
    <cfRule type="expression" dxfId="25" priority="174">
      <formula>$C$106="NON"</formula>
    </cfRule>
    <cfRule type="expression" dxfId="24" priority="175">
      <formula>$C$94="NON"</formula>
    </cfRule>
    <cfRule type="expression" dxfId="23" priority="173">
      <formula>$C$106="OUI"</formula>
    </cfRule>
    <cfRule type="expression" dxfId="22" priority="177">
      <formula>$F$60="NON"</formula>
    </cfRule>
  </conditionalFormatting>
  <conditionalFormatting sqref="D120">
    <cfRule type="expression" dxfId="21" priority="172">
      <formula>$C$120="NON"</formula>
    </cfRule>
    <cfRule type="expression" dxfId="20" priority="171">
      <formula>$C$120="OUI"</formula>
    </cfRule>
  </conditionalFormatting>
  <conditionalFormatting sqref="D82:XFD82">
    <cfRule type="expression" dxfId="19" priority="268">
      <formula>$F$60="NON"</formula>
    </cfRule>
  </conditionalFormatting>
  <conditionalFormatting sqref="E44">
    <cfRule type="expression" dxfId="18" priority="9">
      <formula>$F$42="NON"</formula>
    </cfRule>
  </conditionalFormatting>
  <conditionalFormatting sqref="F21:F23">
    <cfRule type="expression" dxfId="17" priority="197">
      <formula>$G$16="OUI"</formula>
    </cfRule>
  </conditionalFormatting>
  <conditionalFormatting sqref="F25">
    <cfRule type="expression" dxfId="16" priority="312">
      <formula>$G$15="OUI"</formula>
    </cfRule>
  </conditionalFormatting>
  <conditionalFormatting sqref="F43">
    <cfRule type="expression" dxfId="15" priority="20">
      <formula>$F$42="OUI"</formula>
    </cfRule>
    <cfRule type="expression" dxfId="14" priority="19">
      <formula>$F$42="NON"</formula>
    </cfRule>
  </conditionalFormatting>
  <conditionalFormatting sqref="F129:F131">
    <cfRule type="expression" dxfId="13" priority="156">
      <formula>$C$120="OUI"</formula>
    </cfRule>
  </conditionalFormatting>
  <conditionalFormatting sqref="G16:G17 C18:G19 B19 B20:G20">
    <cfRule type="expression" dxfId="12" priority="350">
      <formula>$G$15="OUI"</formula>
    </cfRule>
  </conditionalFormatting>
  <conditionalFormatting sqref="G16:G17">
    <cfRule type="expression" dxfId="11" priority="317">
      <formula>$G$15=""</formula>
    </cfRule>
    <cfRule type="expression" dxfId="10" priority="320">
      <formula>$G$16=""</formula>
    </cfRule>
  </conditionalFormatting>
  <conditionalFormatting sqref="G17 B18:G20">
    <cfRule type="expression" dxfId="9" priority="347">
      <formula>$G$16="NON"</formula>
    </cfRule>
  </conditionalFormatting>
  <conditionalFormatting sqref="G17">
    <cfRule type="expression" dxfId="8" priority="337">
      <formula>$G$16="OUI"</formula>
    </cfRule>
    <cfRule type="expression" dxfId="7" priority="338">
      <formula>$G$15="OUI"</formula>
    </cfRule>
    <cfRule type="expression" dxfId="6" priority="319">
      <formula>$G$16="OUI"</formula>
    </cfRule>
    <cfRule type="expression" dxfId="5" priority="322">
      <formula>$G$16=""</formula>
    </cfRule>
    <cfRule type="expression" dxfId="4" priority="324">
      <formula>$G$16="OUI"</formula>
    </cfRule>
    <cfRule type="expression" dxfId="3" priority="344">
      <formula>$G$16="NON"</formula>
    </cfRule>
    <cfRule type="expression" dxfId="2" priority="303">
      <formula>$G$16=""</formula>
    </cfRule>
  </conditionalFormatting>
  <conditionalFormatting sqref="G18">
    <cfRule type="expression" dxfId="1" priority="105">
      <formula>$G$15&lt;&gt;$G$16&lt;&gt;$G$17</formula>
    </cfRule>
  </conditionalFormatting>
  <conditionalFormatting sqref="G29:G31">
    <cfRule type="expression" dxfId="0" priority="140">
      <formula>$G$16="OUI"</formula>
    </cfRule>
  </conditionalFormatting>
  <hyperlinks>
    <hyperlink ref="F42" location="'Avec participations'!G14" display="'Avec participations'!G14" xr:uid="{3549A0F1-54DA-40D8-8EBC-18692E019912}"/>
    <hyperlink ref="F41" location="'Avec participations'!B14" display="Remplissage automatique suite à question1" xr:uid="{68F5FFC1-E31F-4CEA-8B37-1D0C97DBC4A3}"/>
  </hyperlink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B40FD1-B95B-4544-B8FF-F1DAACC9DA38}">
          <x14:formula1>
            <xm:f>Feuil2!$B$2:$B$5</xm:f>
          </x14:formula1>
          <xm:sqref>F31 F33 G14:G17 C43 C67 C82 C94 C106 C120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1D6E-1B31-4D13-9322-024B5E2A0796}">
  <dimension ref="A1:B4"/>
  <sheetViews>
    <sheetView workbookViewId="0">
      <selection activeCell="B12" sqref="B12"/>
    </sheetView>
  </sheetViews>
  <sheetFormatPr baseColWidth="10" defaultRowHeight="14.4" x14ac:dyDescent="0.3"/>
  <sheetData>
    <row r="1" spans="1:2" x14ac:dyDescent="0.3">
      <c r="A1" t="s">
        <v>3</v>
      </c>
    </row>
    <row r="3" spans="1:2" x14ac:dyDescent="0.3">
      <c r="B3" t="s">
        <v>6</v>
      </c>
    </row>
    <row r="4" spans="1:2" x14ac:dyDescent="0.3">
      <c r="B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Intro</vt:lpstr>
      <vt:lpstr>Sans participation</vt:lpstr>
      <vt:lpstr>Avec participations</vt:lpstr>
      <vt:lpstr>Feuil2</vt:lpstr>
    </vt:vector>
  </TitlesOfParts>
  <Company>SPW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HECKE Christophe</dc:creator>
  <cp:lastModifiedBy>VAN HECKE Christophe</cp:lastModifiedBy>
  <cp:lastPrinted>2025-11-10T10:23:41Z</cp:lastPrinted>
  <dcterms:created xsi:type="dcterms:W3CDTF">2025-05-22T10:57:32Z</dcterms:created>
  <dcterms:modified xsi:type="dcterms:W3CDTF">2025-11-10T10:24:03Z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2025-05-22T11:48:55Z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4df6bf4d-90f6-46a9-ba3c-2073e185aff1</vt:lpwstr>
  </property>
  <property fmtid="{D5CDD505-2E9C-101B-9397-08002B2CF9AE}" pid="8" name="MSIP_Label_97a477d1-147d-4e34-b5e3-7b26d2f44870_ContentBits">
    <vt:lpwstr>0</vt:lpwstr>
  </property>
</Properties>
</file>