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IS\FORMULAIRES\"/>
    </mc:Choice>
  </mc:AlternateContent>
  <xr:revisionPtr revIDLastSave="0" documentId="13_ncr:1_{B588CEAF-5CF9-4574-90F2-D23A57CDB572}" xr6:coauthVersionLast="36" xr6:coauthVersionMax="36" xr10:uidLastSave="{00000000-0000-0000-0000-000000000000}"/>
  <bookViews>
    <workbookView xWindow="0" yWindow="0" windowWidth="28800" windowHeight="11625" xr2:uid="{B1BE6B8D-A170-4E70-B153-E01B7EA514C5}"/>
  </bookViews>
  <sheets>
    <sheet name="DH" sheetId="1" r:id="rId1"/>
    <sheet name="DONNEES" sheetId="2" r:id="rId2"/>
  </sheets>
  <definedNames>
    <definedName name="ANNEE_DH">DH!$B$4</definedName>
    <definedName name="CAT_AGREM">DH!$B$8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D2" i="2"/>
  <c r="I2" i="2"/>
  <c r="A17" i="1"/>
  <c r="A19" i="1"/>
  <c r="A18" i="1"/>
  <c r="A16" i="1"/>
  <c r="B6" i="1" l="1"/>
  <c r="D4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B10" i="1" s="1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B9" i="1"/>
  <c r="B7" i="1"/>
</calcChain>
</file>

<file path=xl/sharedStrings.xml><?xml version="1.0" encoding="utf-8"?>
<sst xmlns="http://schemas.openxmlformats.org/spreadsheetml/2006/main" count="542" uniqueCount="355">
  <si>
    <t>CAT_AGREM</t>
  </si>
  <si>
    <t>CAT_PO_PRIVES</t>
  </si>
  <si>
    <t>CAT_BCE_ID_PO</t>
  </si>
  <si>
    <t>ORG_NOM</t>
  </si>
  <si>
    <t>ORG_ADRRUE</t>
  </si>
  <si>
    <t>ORG_ADRNR</t>
  </si>
  <si>
    <t>ORG_ADRBOITE</t>
  </si>
  <si>
    <t>ORG_ADRCP</t>
  </si>
  <si>
    <t>ORG_ADRLOC</t>
  </si>
  <si>
    <t>ORG_INS_FK</t>
  </si>
  <si>
    <t>COM_LIB</t>
  </si>
  <si>
    <t>S.I.S. - C.P.A.S. de FLEMALLE</t>
  </si>
  <si>
    <t>Rue de la Vieille Fosse</t>
  </si>
  <si>
    <t>1</t>
  </si>
  <si>
    <t/>
  </si>
  <si>
    <t>FLEMALLE</t>
  </si>
  <si>
    <t>S.I.S. - C.P.A.S. de Mons</t>
  </si>
  <si>
    <t>Chemin de la Procession</t>
  </si>
  <si>
    <t>31</t>
  </si>
  <si>
    <t>MONS</t>
  </si>
  <si>
    <t>S.I.S. - C.P.A.S. de Marche-en-Famenne</t>
  </si>
  <si>
    <t>Boulevard du midi</t>
  </si>
  <si>
    <t>20</t>
  </si>
  <si>
    <t>MARCHE-EN-FAMENNE</t>
  </si>
  <si>
    <t>S.I.S. - C.P.A.S. de CHIMAY "Coup de Pouce"</t>
  </si>
  <si>
    <t>Rue de Boulers</t>
  </si>
  <si>
    <t>Chimay</t>
  </si>
  <si>
    <t>CHIMAY</t>
  </si>
  <si>
    <t>S.I.S. - C.P.A.S. de SOIGNIES</t>
  </si>
  <si>
    <t>Chée de Braine</t>
  </si>
  <si>
    <t>47</t>
  </si>
  <si>
    <t>SOIGNIES</t>
  </si>
  <si>
    <t>S.I.S. - C.P.A.S. de ECAUSSINNES</t>
  </si>
  <si>
    <t>Rue de la Marlière</t>
  </si>
  <si>
    <t>43</t>
  </si>
  <si>
    <t>ECAUSSINNES</t>
  </si>
  <si>
    <t>S.I.S. - C.P.A.S. de COURCELLES</t>
  </si>
  <si>
    <t>Rue Churchill</t>
  </si>
  <si>
    <t>313</t>
  </si>
  <si>
    <t>COURCELLES</t>
  </si>
  <si>
    <t>S.I.S. - C.P.A.S. de Liège "Ferme de la Vache"</t>
  </si>
  <si>
    <t>Rue Pierreuse</t>
  </si>
  <si>
    <t>113/117</t>
  </si>
  <si>
    <t>Liège</t>
  </si>
  <si>
    <t>LIÈGE</t>
  </si>
  <si>
    <t>S.I.S. - C.P.A.S. de Manage</t>
  </si>
  <si>
    <t>Rue du vivier</t>
  </si>
  <si>
    <t>10</t>
  </si>
  <si>
    <t>Manage</t>
  </si>
  <si>
    <t>MANAGE</t>
  </si>
  <si>
    <t>S.I.S. - C.P.A.S. de Amay</t>
  </si>
  <si>
    <t>Allée du Rivage</t>
  </si>
  <si>
    <t>23</t>
  </si>
  <si>
    <t>2a</t>
  </si>
  <si>
    <t>AMAY</t>
  </si>
  <si>
    <t>S.I.S. - C.P.A.S. de CHAPELLE-LEZ-HERLAIMONT</t>
  </si>
  <si>
    <t>Place de L'église</t>
  </si>
  <si>
    <t>24</t>
  </si>
  <si>
    <t>CHAPELLE-LEZ-HERLAIMONT</t>
  </si>
  <si>
    <t>S.I.S. - C.P.A.S. de La Louvière "Ateliers citoyens"</t>
  </si>
  <si>
    <t>Place de la Concorde</t>
  </si>
  <si>
    <t>15</t>
  </si>
  <si>
    <t>LA LOUVIERE</t>
  </si>
  <si>
    <t>LA LOUVIÈRE</t>
  </si>
  <si>
    <t>S.I.S. - C.P.A.S. de La Louvière "Développement personnel"</t>
  </si>
  <si>
    <t>S.I.S. - C.P.A.S. de Liège "Maison de la Citoyenneté"</t>
  </si>
  <si>
    <t>Rue Général Bertrand</t>
  </si>
  <si>
    <t>35</t>
  </si>
  <si>
    <t>S.I.S. - C.P.A.S. de EGHEZEE</t>
  </si>
  <si>
    <t>Rue du Saiwiat</t>
  </si>
  <si>
    <t>22</t>
  </si>
  <si>
    <t>EGHEZEE</t>
  </si>
  <si>
    <t>S.I.S. - C.P.A.S. de Seraing</t>
  </si>
  <si>
    <t>Rue Val Saint Lambert</t>
  </si>
  <si>
    <t>101-103</t>
  </si>
  <si>
    <t>Seraing</t>
  </si>
  <si>
    <t>SERAING</t>
  </si>
  <si>
    <t>S.I.S. - C.P.A.S. de Oupeye "Maison de quartier"</t>
  </si>
  <si>
    <t>Rue fût voie</t>
  </si>
  <si>
    <t>77</t>
  </si>
  <si>
    <t>Vivegnis</t>
  </si>
  <si>
    <t>OUPEYE</t>
  </si>
  <si>
    <t>S.I.S. - C.P.A.S. de Verviers "Ateliers du mieux-être"</t>
  </si>
  <si>
    <t>Rue de Pepinster</t>
  </si>
  <si>
    <t>82</t>
  </si>
  <si>
    <t>VERVIERS</t>
  </si>
  <si>
    <t>S.I.S. - C.P.A.S. de FLEURUS</t>
  </si>
  <si>
    <t>Rue Ferrer</t>
  </si>
  <si>
    <t>18</t>
  </si>
  <si>
    <t>WANFERCEE-BAULET</t>
  </si>
  <si>
    <t>FLEURUS</t>
  </si>
  <si>
    <t>S.I.S. - C.P.A.S. de Charleroi "Espace Citoyen de Marchienne Docherie"</t>
  </si>
  <si>
    <t>rue Jean Ester</t>
  </si>
  <si>
    <t>169</t>
  </si>
  <si>
    <t>MARCHIENNE-DOCHERIE</t>
  </si>
  <si>
    <t>CHARLEROI</t>
  </si>
  <si>
    <t>S.I.S. - C.P.A.S. de Charleroi "Espace Citoyen de Charleroi-Porte Ouest"</t>
  </si>
  <si>
    <t>rue de la Providence</t>
  </si>
  <si>
    <t>MARCHIENNE-AU-PONT</t>
  </si>
  <si>
    <t>S.I.S. - C.P.A.S. de Charleroi "Espace Citoyen de Dampremy"</t>
  </si>
  <si>
    <t>Place du Crawhay</t>
  </si>
  <si>
    <t>40</t>
  </si>
  <si>
    <t>DAMPREMY</t>
  </si>
  <si>
    <t>S.I.S. - C.P.A.S. de Charleroi "Passage 45"</t>
  </si>
  <si>
    <t>rue Marie Danse</t>
  </si>
  <si>
    <t>45</t>
  </si>
  <si>
    <t>S.I.S. - C.P.A.S. de BLEGNY</t>
  </si>
  <si>
    <t>Rue de la Station</t>
  </si>
  <si>
    <t>54</t>
  </si>
  <si>
    <t>BLEGNY</t>
  </si>
  <si>
    <t>S.I.S. - C.P.A.S. de BRAINE-LE-COMTE</t>
  </si>
  <si>
    <t>Rue des Frères Dulait</t>
  </si>
  <si>
    <t>19</t>
  </si>
  <si>
    <t>BRAINE-LE-COMTE</t>
  </si>
  <si>
    <t>S.I.S. - C.P.A.S. de FLORENNES</t>
  </si>
  <si>
    <t>Rue Jean-Baptiste Degrange</t>
  </si>
  <si>
    <t>4</t>
  </si>
  <si>
    <t>FLORENNES</t>
  </si>
  <si>
    <t>D.E.F.I.T.S.</t>
  </si>
  <si>
    <t>Mont du Carillon</t>
  </si>
  <si>
    <t>28</t>
  </si>
  <si>
    <t>TELLIN</t>
  </si>
  <si>
    <t>S.I.S. - C.P.A.S. de BOUSSU</t>
  </si>
  <si>
    <t>Rue de la Fontaine</t>
  </si>
  <si>
    <t>127</t>
  </si>
  <si>
    <t>BOUSSU</t>
  </si>
  <si>
    <t>S.I.S. - C.P.A.S. de CHÂTELET</t>
  </si>
  <si>
    <t>Rue du Beau Moulin</t>
  </si>
  <si>
    <t>80</t>
  </si>
  <si>
    <t>CHATELET</t>
  </si>
  <si>
    <t>S.I.S. - C.P.A.S. de Liège "Maison Carrefour"</t>
  </si>
  <si>
    <t>Rue du Martyr</t>
  </si>
  <si>
    <t>41</t>
  </si>
  <si>
    <t>S.I.S. - C.P.A.S. de Beyne-Heusay</t>
  </si>
  <si>
    <t>Rue Joseph Leclercq</t>
  </si>
  <si>
    <t>BEYNE-HEUSAY</t>
  </si>
  <si>
    <t>S.I.S. - C.P.A.S. de Frameries "Framaction"</t>
  </si>
  <si>
    <t>Rue du Chapitre</t>
  </si>
  <si>
    <t>FRAMERIES</t>
  </si>
  <si>
    <t>S.I.S. - C.P.A.S. de CHAUDFONTAINE</t>
  </si>
  <si>
    <t>Rue des combattants</t>
  </si>
  <si>
    <t>CHAUDFONTAINE</t>
  </si>
  <si>
    <t>S.I.S. - C.P.A.S. de Waremme "PEPS"</t>
  </si>
  <si>
    <t>Rue Sous-le-Château</t>
  </si>
  <si>
    <t>34</t>
  </si>
  <si>
    <t>WAREMME</t>
  </si>
  <si>
    <t>S.I.S. - C.P.A.S. de Arlon</t>
  </si>
  <si>
    <t>Rue Godefroid Kurth</t>
  </si>
  <si>
    <t>2/i</t>
  </si>
  <si>
    <t>ARLON</t>
  </si>
  <si>
    <t>S.I.S. - C.P.A.S. de FONTAINE L'EVEQUE</t>
  </si>
  <si>
    <t>Place Cornille</t>
  </si>
  <si>
    <t>3</t>
  </si>
  <si>
    <t>FONTAINE-L'EVEQUE</t>
  </si>
  <si>
    <t>S.I.S. - C.P.A.S. de Marchin</t>
  </si>
  <si>
    <t>Rue E. Vandervelde</t>
  </si>
  <si>
    <t>6a</t>
  </si>
  <si>
    <t>MARCHIN</t>
  </si>
  <si>
    <t>S.I.S. - C.P.A.S. de Colfontaine</t>
  </si>
  <si>
    <t>place de Pâturages</t>
  </si>
  <si>
    <t>17</t>
  </si>
  <si>
    <t>PATURAGES</t>
  </si>
  <si>
    <t>COLFONTAINE</t>
  </si>
  <si>
    <t>S.I.S. - C.P.A.S. de Soumagne "La maison 88"</t>
  </si>
  <si>
    <t>Rue de la siroperie</t>
  </si>
  <si>
    <t>7/1</t>
  </si>
  <si>
    <t>SOUMAGNE</t>
  </si>
  <si>
    <t>S.I.S. - C.P.A.S. de HOUFFALIZE "L'@rchipel"</t>
  </si>
  <si>
    <t>Rue de Schaerbeek</t>
  </si>
  <si>
    <t>18-20</t>
  </si>
  <si>
    <t>HOUFFALIZE</t>
  </si>
  <si>
    <t>S.I.S. - C.P.A.S. de Namur</t>
  </si>
  <si>
    <t>Avenue Jean Materne</t>
  </si>
  <si>
    <t>244</t>
  </si>
  <si>
    <t>JAMBES</t>
  </si>
  <si>
    <t>NAMUR</t>
  </si>
  <si>
    <t>S.I.S. - C.P.A.S. de ATH</t>
  </si>
  <si>
    <t>Bld. de l'Hôpital</t>
  </si>
  <si>
    <t>71</t>
  </si>
  <si>
    <t>ATH</t>
  </si>
  <si>
    <t>S.I.S. - C.P.A.S. de ESNEUX "La balle au bond"</t>
  </si>
  <si>
    <t>Place du souvenir</t>
  </si>
  <si>
    <t>TILFF</t>
  </si>
  <si>
    <t>ESNEUX</t>
  </si>
  <si>
    <t>S.I.S. - C.P.A.S. de Saint-Ghislain</t>
  </si>
  <si>
    <t>Rue Pètre</t>
  </si>
  <si>
    <t>5</t>
  </si>
  <si>
    <t>Baudour</t>
  </si>
  <si>
    <t>SAINT-GHISLAIN</t>
  </si>
  <si>
    <t>S.I.S. - C.P.A.S. de SAMBREVILLE</t>
  </si>
  <si>
    <t>Rue Sainte Barbe</t>
  </si>
  <si>
    <t>73</t>
  </si>
  <si>
    <t>TAMINES</t>
  </si>
  <si>
    <t>SAMBREVILLE</t>
  </si>
  <si>
    <t>S.I.S. - C.P.A.S. de Gembloux</t>
  </si>
  <si>
    <t>rue Chapelle Marion</t>
  </si>
  <si>
    <t>13</t>
  </si>
  <si>
    <t>GEMBLOUX</t>
  </si>
  <si>
    <t>S.I.S. - C.P.A.S. de Herstal "Chrysalide"</t>
  </si>
  <si>
    <t>Rue du Doyard</t>
  </si>
  <si>
    <t>117</t>
  </si>
  <si>
    <t>HERSTAL</t>
  </si>
  <si>
    <t>Intégra plus</t>
  </si>
  <si>
    <t>Chainrue</t>
  </si>
  <si>
    <t>BARVAUX-SUR-OURTHE</t>
  </si>
  <si>
    <t>DURBUY</t>
  </si>
  <si>
    <t>S.I.S. - C.P.A.S. de Péruwelz</t>
  </si>
  <si>
    <t>rue des chaufours</t>
  </si>
  <si>
    <t>7</t>
  </si>
  <si>
    <t>PERUWELZ</t>
  </si>
  <si>
    <t>PÉRUWELZ</t>
  </si>
  <si>
    <t>S.I.S. - C.P.A.S. de Virton</t>
  </si>
  <si>
    <t>rue des combattants</t>
  </si>
  <si>
    <t>2</t>
  </si>
  <si>
    <t>VIRTON</t>
  </si>
  <si>
    <t>S.I.S. - C.P.A.S. de Fléron</t>
  </si>
  <si>
    <t>Rue A. Marganne</t>
  </si>
  <si>
    <t>FLERON</t>
  </si>
  <si>
    <t>S.I.S. - C.P.A.S. de Mouscron</t>
  </si>
  <si>
    <t>Avenue Royale</t>
  </si>
  <si>
    <t>MOUSCRON</t>
  </si>
  <si>
    <t>S.I.S. - C.P.A.S. de Sprimont</t>
  </si>
  <si>
    <t>Rue du Centre</t>
  </si>
  <si>
    <t>56</t>
  </si>
  <si>
    <t>Sprimont</t>
  </si>
  <si>
    <t>SPRIMONT</t>
  </si>
  <si>
    <t>S.I.S. - C.P.A.S. de Nivelles "Activation"</t>
  </si>
  <si>
    <t>Rue Samiette</t>
  </si>
  <si>
    <t>70</t>
  </si>
  <si>
    <t>NIVELLES</t>
  </si>
  <si>
    <t>S.I.S. - C.P.A.S. de Thuin "Chrysalide"</t>
  </si>
  <si>
    <t>Dreve des Allies</t>
  </si>
  <si>
    <t>THUIN</t>
  </si>
  <si>
    <t>S.I.S. du C.P.A.S. de Tubize</t>
  </si>
  <si>
    <t>rue des Frères Taymans</t>
  </si>
  <si>
    <t>32</t>
  </si>
  <si>
    <t>TUBIZE</t>
  </si>
  <si>
    <t>Le Rebond - GABS</t>
  </si>
  <si>
    <t>Rue Haute</t>
  </si>
  <si>
    <t>8</t>
  </si>
  <si>
    <t>SPY</t>
  </si>
  <si>
    <t>JEMEPPE-SUR-SAMBRE</t>
  </si>
  <si>
    <t>Bâtissons Notre Avenir</t>
  </si>
  <si>
    <t>rue Puits-en-Sock</t>
  </si>
  <si>
    <t>86-88</t>
  </si>
  <si>
    <t>LIEGE</t>
  </si>
  <si>
    <t>Ouvre-Boîtes</t>
  </si>
  <si>
    <t>Rue aux Souris</t>
  </si>
  <si>
    <t>Solidarités Nouvelles</t>
  </si>
  <si>
    <t>Place du prieuré</t>
  </si>
  <si>
    <t>16</t>
  </si>
  <si>
    <t>Jumet</t>
  </si>
  <si>
    <t>Collectif Logement - maison de la Solidarité</t>
  </si>
  <si>
    <t>Rue Zénobe Gramme</t>
  </si>
  <si>
    <t>42</t>
  </si>
  <si>
    <t>HANNUT</t>
  </si>
  <si>
    <t>Steel Coal</t>
  </si>
  <si>
    <t>Chée W.Churchill</t>
  </si>
  <si>
    <t>Montegnée</t>
  </si>
  <si>
    <t>Couleur Café</t>
  </si>
  <si>
    <t>Rue Jean-Hubert Cavens</t>
  </si>
  <si>
    <t>49</t>
  </si>
  <si>
    <t>MALMEDY</t>
  </si>
  <si>
    <t>Toudi Boudji</t>
  </si>
  <si>
    <t>Rue de Charleville</t>
  </si>
  <si>
    <t>36c</t>
  </si>
  <si>
    <t>Revers</t>
  </si>
  <si>
    <t>Rue Maghin</t>
  </si>
  <si>
    <t>76-78</t>
  </si>
  <si>
    <t>FORM'ANIM</t>
  </si>
  <si>
    <t>Rue du Papillon</t>
  </si>
  <si>
    <t>Amon Nos Hôtes</t>
  </si>
  <si>
    <t>Rue Saint-Laurent</t>
  </si>
  <si>
    <t>174</t>
  </si>
  <si>
    <t>RaCYNes</t>
  </si>
  <si>
    <t>Rue du Moulin</t>
  </si>
  <si>
    <t>65</t>
  </si>
  <si>
    <t>HACCOURT</t>
  </si>
  <si>
    <t>Téléservice Seraing</t>
  </si>
  <si>
    <t>Avenue Wuidar</t>
  </si>
  <si>
    <t>79</t>
  </si>
  <si>
    <t>Ougrée</t>
  </si>
  <si>
    <t>La Teignouse Aywaille</t>
  </si>
  <si>
    <t>Avenue François Cornesse</t>
  </si>
  <si>
    <t>61</t>
  </si>
  <si>
    <t>Aywaille</t>
  </si>
  <si>
    <t>COMBLAIN-AU-PONT</t>
  </si>
  <si>
    <t>L'Elan - "Les Cramignon"</t>
  </si>
  <si>
    <t>53</t>
  </si>
  <si>
    <t>VISE</t>
  </si>
  <si>
    <t>Némésis Charleroi</t>
  </si>
  <si>
    <t>place du Nord Michel Levie</t>
  </si>
  <si>
    <t>Charleroi</t>
  </si>
  <si>
    <t>Sac à Dos</t>
  </si>
  <si>
    <t>Rue Defuisseaux</t>
  </si>
  <si>
    <t>96</t>
  </si>
  <si>
    <t>TERTRE</t>
  </si>
  <si>
    <t>Tremplin</t>
  </si>
  <si>
    <t>Av. Georges-Truffaut</t>
  </si>
  <si>
    <t>bte 1</t>
  </si>
  <si>
    <t>BRESSOUX</t>
  </si>
  <si>
    <t>Entraide-Ghlin</t>
  </si>
  <si>
    <t>Place de Ghlin</t>
  </si>
  <si>
    <t>GHLIN</t>
  </si>
  <si>
    <t>Les Hirondelles</t>
  </si>
  <si>
    <t>rue Xhrouet</t>
  </si>
  <si>
    <t>SPA</t>
  </si>
  <si>
    <t>Eclat de rire</t>
  </si>
  <si>
    <t>Rue Xhovémont</t>
  </si>
  <si>
    <t>172</t>
  </si>
  <si>
    <t>La Rochelle</t>
  </si>
  <si>
    <t>Rue de l'abbaye de Liessies</t>
  </si>
  <si>
    <t>ROUX</t>
  </si>
  <si>
    <t>Miroir Vagabond</t>
  </si>
  <si>
    <t>avenue de la Gare</t>
  </si>
  <si>
    <t>88</t>
  </si>
  <si>
    <t>MELREUX</t>
  </si>
  <si>
    <t>HOTTON</t>
  </si>
  <si>
    <t>La Source</t>
  </si>
  <si>
    <t>Rue du Brutz</t>
  </si>
  <si>
    <t>BOUILLON</t>
  </si>
  <si>
    <t>Accesport+</t>
  </si>
  <si>
    <t>allée des Mélèzes</t>
  </si>
  <si>
    <t>13/7</t>
  </si>
  <si>
    <t>Entraide de Courcelles</t>
  </si>
  <si>
    <t>Rue Saint Roch</t>
  </si>
  <si>
    <t>Carrefour social service</t>
  </si>
  <si>
    <t>Rue Grande Campagne</t>
  </si>
  <si>
    <t>HORNU</t>
  </si>
  <si>
    <t>Brin de Causette - Téléservice de Verviers</t>
  </si>
  <si>
    <t>Rue Paul Janson</t>
  </si>
  <si>
    <t>21</t>
  </si>
  <si>
    <t>La Teignouse Hamoir</t>
  </si>
  <si>
    <t>Place Delcour</t>
  </si>
  <si>
    <t>HAMOIR</t>
  </si>
  <si>
    <t>Déclaration sur l'honneur</t>
  </si>
  <si>
    <t xml:space="preserve">Je/Nous soussigné(e)(s) </t>
  </si>
  <si>
    <t xml:space="preserve">agissant en qualité de </t>
  </si>
  <si>
    <t xml:space="preserve">dûment mandaté(e)(s) par l’organisme mentionné ci-dessus, </t>
  </si>
  <si>
    <t xml:space="preserve">déclare(ons) </t>
  </si>
  <si>
    <t>Secteur d'activité (agrément) : 05401/SIS</t>
  </si>
  <si>
    <t>Année</t>
  </si>
  <si>
    <t>Article de base :</t>
  </si>
  <si>
    <t>Objet de la déclaration sur l’honneur : subvention aux services d’insertion sociale</t>
  </si>
  <si>
    <t>Dénomination de l’organisme :</t>
  </si>
  <si>
    <t>N° d'entreprise :</t>
  </si>
  <si>
    <t>N° d’agrément :</t>
  </si>
  <si>
    <t>Adresse :</t>
  </si>
  <si>
    <t>Signature</t>
  </si>
  <si>
    <t>, le</t>
  </si>
  <si>
    <t xml:space="preserve">Fait à </t>
  </si>
  <si>
    <t>ADRESSE</t>
  </si>
  <si>
    <t>CP_LOC</t>
  </si>
  <si>
    <t>SPW IAS
Département de l'Action sociale
Direction de l'Action sociale</t>
  </si>
  <si>
    <t>Sélection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</si>
</sst>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gray0625"/>
    </fill>
    <fill>
      <patternFill patternType="gray0625">
        <bgColor theme="9" tint="0.79998168889431442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2" borderId="2" xfId="1" applyFont="1" applyFill="1" applyBorder="1" applyAlignment="1">
      <alignment horizontal="center"/>
    </xf>
    <xf numFmtId="0" fontId="3" fillId="0" borderId="0" xfId="0" applyFont="1"/>
    <xf numFmtId="0" fontId="2" fillId="0" borderId="1" xfId="1" applyFont="1" applyFill="1" applyBorder="1" applyAlignment="1">
      <alignment horizontal="right" wrapText="1"/>
    </xf>
    <xf numFmtId="0" fontId="2" fillId="0" borderId="1" xfId="1" applyFont="1" applyFill="1" applyBorder="1" applyAlignment="1">
      <alignment wrapText="1"/>
    </xf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0" xfId="0" applyFont="1" applyAlignment="1">
      <alignment horizontal="right"/>
    </xf>
    <xf numFmtId="0" fontId="4" fillId="0" borderId="3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7" xfId="0" applyFont="1" applyBorder="1"/>
    <xf numFmtId="0" fontId="4" fillId="0" borderId="6" xfId="0" applyFont="1" applyBorder="1"/>
    <xf numFmtId="0" fontId="0" fillId="0" borderId="0" xfId="0" applyFont="1" applyAlignment="1">
      <alignment vertical="top"/>
    </xf>
    <xf numFmtId="0" fontId="0" fillId="0" borderId="0" xfId="0" applyFont="1" applyAlignment="1">
      <alignment vertical="center"/>
    </xf>
    <xf numFmtId="0" fontId="4" fillId="0" borderId="6" xfId="0" applyFont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left"/>
    </xf>
    <xf numFmtId="0" fontId="0" fillId="0" borderId="10" xfId="0" applyFont="1" applyBorder="1" applyAlignment="1">
      <alignment horizontal="left"/>
    </xf>
    <xf numFmtId="0" fontId="0" fillId="3" borderId="0" xfId="0" applyFont="1" applyFill="1" applyAlignment="1" applyProtection="1">
      <alignment horizont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/>
    </xf>
    <xf numFmtId="0" fontId="0" fillId="0" borderId="7" xfId="0" applyFont="1" applyFill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0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4" borderId="0" xfId="0" applyFont="1" applyFill="1" applyBorder="1" applyAlignment="1" applyProtection="1">
      <alignment horizontal="left" vertical="top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0" xfId="0" applyFont="1" applyFill="1" applyAlignment="1" applyProtection="1">
      <alignment horizontal="left"/>
      <protection locked="0"/>
    </xf>
    <xf numFmtId="164" fontId="0" fillId="0" borderId="0" xfId="0" applyNumberFormat="1" applyFont="1" applyBorder="1"/>
    <xf numFmtId="0" fontId="7" fillId="4" borderId="0" xfId="0" applyFont="1" applyFill="1" applyBorder="1" applyAlignment="1" applyProtection="1">
      <alignment horizontal="center"/>
      <protection locked="0"/>
    </xf>
    <xf numFmtId="0" fontId="2" fillId="0" borderId="1" xfId="1" applyNumberFormat="1" applyFont="1" applyFill="1" applyBorder="1" applyAlignment="1">
      <alignment wrapText="1"/>
    </xf>
  </cellXfs>
  <cellStyles count="2">
    <cellStyle name="Normal" xfId="0" builtinId="0"/>
    <cellStyle name="Normal_Feuil2" xfId="1" xr:uid="{A2F7B05B-FB88-4B34-9BFC-75A9DECBD2FF}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border outline="0"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288671</xdr:colOff>
      <xdr:row>0</xdr:row>
      <xdr:rowOff>759706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A6D5523-2B44-48B0-BCD1-42A90791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36471" cy="75970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768613E-4FB4-4480-843F-EB79F0168CD6}" name="Tableau1" displayName="Tableau1" ref="A1:M87" totalsRowShown="0" headerRowDxfId="16" dataDxfId="14" headerRowBorderDxfId="15" tableBorderDxfId="13" headerRowCellStyle="Normal_Feuil2" dataCellStyle="Normal_Feuil2">
  <autoFilter ref="A1:M87" xr:uid="{D9378278-593D-485E-B428-5586EC71E01A}"/>
  <tableColumns count="13">
    <tableColumn id="1" xr3:uid="{21889583-7D0F-47AF-831F-7CD8C8D31393}" name="CAT_AGREM" dataDxfId="12" dataCellStyle="Normal_Feuil2"/>
    <tableColumn id="4" xr3:uid="{5E43E824-43B8-4599-B732-13FD16BECDD7}" name="CAT_PO_PRIVES" dataDxfId="11" dataCellStyle="Normal_Feuil2"/>
    <tableColumn id="5" xr3:uid="{C8693D9F-DB3F-485F-AE7A-69AEB2550B48}" name="CAT_BCE_ID_PO" dataDxfId="10" dataCellStyle="Normal_Feuil2"/>
    <tableColumn id="7" xr3:uid="{06368E82-8F87-49B5-8591-8EF5CCE168D8}" name="ORG_NOM" dataDxfId="9" dataCellStyle="Normal_Feuil2"/>
    <tableColumn id="15" xr3:uid="{D9623228-11EF-4301-B394-4C08C79D6B87}" name="ADRESSE" dataDxfId="0" dataCellStyle="Normal_Feuil2">
      <calculatedColumnFormula>Tableau1[[#This Row],[ORG_ADRRUE]]&amp;", "&amp;Tableau1[[#This Row],[ORG_ADRNR]]&amp;" "&amp;Tableau1[[#This Row],[ORG_ADRBOITE]]</calculatedColumnFormula>
    </tableColumn>
    <tableColumn id="8" xr3:uid="{643DBF77-4001-41D3-BE3C-8669A901F0C7}" name="ORG_ADRRUE" dataDxfId="8" dataCellStyle="Normal_Feuil2"/>
    <tableColumn id="9" xr3:uid="{27E4D327-2EFA-4BA0-9362-7B3FB93D9DB1}" name="ORG_ADRNR" dataDxfId="7" dataCellStyle="Normal_Feuil2"/>
    <tableColumn id="10" xr3:uid="{7C79ADED-EAB2-4059-9415-FBEC9DB6BC79}" name="ORG_ADRBOITE" dataDxfId="6" dataCellStyle="Normal_Feuil2"/>
    <tableColumn id="16" xr3:uid="{5949D70C-EF0C-40C2-900E-154640432CDD}" name="CP_LOC" dataDxfId="5" dataCellStyle="Normal_Feuil2">
      <calculatedColumnFormula>Tableau1[[#This Row],[ORG_ADRCP]]&amp;" "&amp;Tableau1[[#This Row],[ORG_ADRLOC]]</calculatedColumnFormula>
    </tableColumn>
    <tableColumn id="11" xr3:uid="{2DD5B726-CBF1-48AB-B787-B73860E9FD34}" name="ORG_ADRCP" dataDxfId="4" dataCellStyle="Normal_Feuil2"/>
    <tableColumn id="12" xr3:uid="{971E9121-1340-49FE-902B-074ADD547A75}" name="ORG_ADRLOC" dataDxfId="3" dataCellStyle="Normal_Feuil2"/>
    <tableColumn id="13" xr3:uid="{E21F2D64-1222-4432-B209-DBF49613397E}" name="ORG_INS_FK" dataDxfId="2" dataCellStyle="Normal_Feuil2"/>
    <tableColumn id="14" xr3:uid="{CF0EFAA8-4FE5-4C04-811F-2950747E22D6}" name="COM_LIB" dataDxfId="1" dataCellStyle="Normal_Feuil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4C320-98FC-4366-B352-710703F432A7}">
  <dimension ref="A1:J21"/>
  <sheetViews>
    <sheetView tabSelected="1" workbookViewId="0">
      <selection activeCell="B4" sqref="B4"/>
    </sheetView>
  </sheetViews>
  <sheetFormatPr baseColWidth="10" defaultRowHeight="15" x14ac:dyDescent="0.25"/>
  <cols>
    <col min="1" max="4" width="21.7109375" customWidth="1"/>
  </cols>
  <sheetData>
    <row r="1" spans="1:10" ht="65.25" customHeight="1" x14ac:dyDescent="0.25">
      <c r="A1" s="29" t="s">
        <v>353</v>
      </c>
      <c r="B1" s="30"/>
      <c r="C1" s="30"/>
      <c r="D1" s="30"/>
    </row>
    <row r="2" spans="1:10" ht="63.75" customHeight="1" x14ac:dyDescent="0.25">
      <c r="A2" s="17" t="s">
        <v>335</v>
      </c>
      <c r="B2" s="17"/>
      <c r="C2" s="17"/>
      <c r="D2" s="17"/>
      <c r="H2" s="28"/>
      <c r="I2" s="28"/>
      <c r="J2" s="28"/>
    </row>
    <row r="3" spans="1:10" x14ac:dyDescent="0.25">
      <c r="A3" s="9" t="s">
        <v>340</v>
      </c>
      <c r="B3" s="6"/>
      <c r="C3" s="6"/>
      <c r="D3" s="10"/>
    </row>
    <row r="4" spans="1:10" ht="15.75" x14ac:dyDescent="0.25">
      <c r="A4" s="11" t="s">
        <v>341</v>
      </c>
      <c r="B4" s="35"/>
      <c r="C4" s="7" t="s">
        <v>342</v>
      </c>
      <c r="D4" s="12" t="str">
        <f>IF(VLOOKUP(CAT_AGREM,Tableau1[],2),"33.09","43.09")</f>
        <v>43.09</v>
      </c>
    </row>
    <row r="5" spans="1:10" x14ac:dyDescent="0.25">
      <c r="A5" s="13" t="s">
        <v>343</v>
      </c>
      <c r="B5" s="7"/>
      <c r="C5" s="7"/>
      <c r="D5" s="12"/>
    </row>
    <row r="6" spans="1:10" ht="30.75" customHeight="1" x14ac:dyDescent="0.25">
      <c r="A6" s="16" t="s">
        <v>344</v>
      </c>
      <c r="B6" s="21" t="str">
        <f>VLOOKUP(CAT_AGREM,Tableau1[],4)</f>
        <v xml:space="preserve"> - </v>
      </c>
      <c r="C6" s="21"/>
      <c r="D6" s="22"/>
    </row>
    <row r="7" spans="1:10" x14ac:dyDescent="0.25">
      <c r="A7" s="13" t="s">
        <v>345</v>
      </c>
      <c r="B7" s="34">
        <f>VLOOKUP(B8,Tableau1[],3)</f>
        <v>0</v>
      </c>
      <c r="C7" s="7"/>
      <c r="D7" s="12"/>
    </row>
    <row r="8" spans="1:10" ht="15.75" x14ac:dyDescent="0.25">
      <c r="A8" s="13" t="s">
        <v>346</v>
      </c>
      <c r="B8" s="35" t="s">
        <v>354</v>
      </c>
      <c r="C8" s="7"/>
      <c r="D8" s="12"/>
    </row>
    <row r="9" spans="1:10" x14ac:dyDescent="0.25">
      <c r="A9" s="25" t="s">
        <v>347</v>
      </c>
      <c r="B9" s="23" t="str">
        <f>VLOOKUP(CAT_AGREM,Tableau1[],5)</f>
        <v xml:space="preserve">,  </v>
      </c>
      <c r="C9" s="23"/>
      <c r="D9" s="24"/>
    </row>
    <row r="10" spans="1:10" x14ac:dyDescent="0.25">
      <c r="A10" s="26"/>
      <c r="B10" s="18" t="str">
        <f>VLOOKUP(CAT_AGREM,Tableau1[],9)</f>
        <v xml:space="preserve"> </v>
      </c>
      <c r="C10" s="18"/>
      <c r="D10" s="19"/>
    </row>
    <row r="11" spans="1:10" x14ac:dyDescent="0.25">
      <c r="A11" s="5"/>
      <c r="B11" s="5"/>
      <c r="C11" s="5"/>
      <c r="D11" s="5"/>
    </row>
    <row r="12" spans="1:10" ht="29.25" customHeight="1" x14ac:dyDescent="0.25">
      <c r="A12" s="14" t="s">
        <v>336</v>
      </c>
      <c r="B12" s="31"/>
      <c r="C12" s="31"/>
      <c r="D12" s="31"/>
    </row>
    <row r="13" spans="1:10" ht="30" customHeight="1" x14ac:dyDescent="0.25">
      <c r="A13" s="14" t="s">
        <v>337</v>
      </c>
      <c r="B13" s="32"/>
      <c r="C13" s="32"/>
      <c r="D13" s="32"/>
    </row>
    <row r="14" spans="1:10" x14ac:dyDescent="0.25">
      <c r="A14" s="15" t="s">
        <v>338</v>
      </c>
      <c r="B14" s="5"/>
      <c r="C14" s="5"/>
      <c r="D14" s="5"/>
    </row>
    <row r="15" spans="1:10" x14ac:dyDescent="0.25">
      <c r="A15" s="15" t="s">
        <v>339</v>
      </c>
      <c r="B15" s="5"/>
      <c r="C15" s="5"/>
      <c r="D15" s="5"/>
    </row>
    <row r="16" spans="1:10" ht="29.25" customHeight="1" x14ac:dyDescent="0.25">
      <c r="A16" s="27" t="str">
        <f>" - qu’il a été porté à la connaissance su SPW Intérieur et de l’Action sociale toute modification intervenue dans le courant de l’exercice comptable subventionné ;"</f>
        <v xml:space="preserve"> - qu’il a été porté à la connaissance su SPW Intérieur et de l’Action sociale toute modification intervenue dans le courant de l’exercice comptable subventionné ;</v>
      </c>
      <c r="B16" s="27"/>
      <c r="C16" s="27"/>
      <c r="D16" s="27"/>
    </row>
    <row r="17" spans="1:4" ht="44.25" customHeight="1" x14ac:dyDescent="0.25">
      <c r="A17" s="27" t="str">
        <f>"- que les frais pris en charge par la subvention se rapportant à la période du 1er janvier au 31 décembre "&amp; ANNEE_DH &amp;" ne font à aucun moment l'objet d'une double subvention ou d'un remboursement ;"</f>
        <v>- que les frais pris en charge par la subvention se rapportant à la période du 1er janvier au 31 décembre  ne font à aucun moment l'objet d'une double subvention ou d'un remboursement ;</v>
      </c>
      <c r="B17" s="27"/>
      <c r="C17" s="27"/>
      <c r="D17" s="27"/>
    </row>
    <row r="18" spans="1:4" ht="29.25" customHeight="1" x14ac:dyDescent="0.25">
      <c r="A18" s="27" t="str">
        <f>"- que toutes les informations contenues dans le décompte récapitulatif sont sincères, exactes et complètes ;"</f>
        <v>- que toutes les informations contenues dans le décompte récapitulatif sont sincères, exactes et complètes ;</v>
      </c>
      <c r="B18" s="27"/>
      <c r="C18" s="27"/>
      <c r="D18" s="27"/>
    </row>
    <row r="19" spans="1:4" ht="29.25" customHeight="1" x14ac:dyDescent="0.25">
      <c r="A19" s="27" t="str">
        <f>"- et que toutes les dépenses déclarées ont été effectuées pour l’accomplissement, par l’organisme précité, de la mission qui fait l’objet de la subvention."</f>
        <v>- et que toutes les dépenses déclarées ont été effectuées pour l’accomplissement, par l’organisme précité, de la mission qui fait l’objet de la subvention.</v>
      </c>
      <c r="B19" s="27"/>
      <c r="C19" s="27"/>
      <c r="D19" s="27"/>
    </row>
    <row r="20" spans="1:4" ht="30" customHeight="1" x14ac:dyDescent="0.25">
      <c r="A20" s="8" t="s">
        <v>350</v>
      </c>
      <c r="B20" s="33"/>
      <c r="C20" s="8" t="s">
        <v>349</v>
      </c>
      <c r="D20" s="33"/>
    </row>
    <row r="21" spans="1:4" ht="45" customHeight="1" x14ac:dyDescent="0.25">
      <c r="A21" s="8" t="s">
        <v>348</v>
      </c>
      <c r="B21" s="20"/>
      <c r="C21" s="20"/>
      <c r="D21" s="20"/>
    </row>
  </sheetData>
  <sheetProtection algorithmName="SHA-512" hashValue="3oGHGyVXoYng8pxm8jWuU2NEo/8hN6Oo9zu15t6iVJKUqcXBvOoz6RkgPRW/2V1OOVJzgWJmBbZg3WsT/nsClw==" saltValue="yySVFPmEr5CsXxfn8cU59A==" spinCount="100000" sheet="1" objects="1" scenarios="1" selectLockedCells="1"/>
  <mergeCells count="14">
    <mergeCell ref="A1:D1"/>
    <mergeCell ref="H2:J2"/>
    <mergeCell ref="A2:D2"/>
    <mergeCell ref="B10:D10"/>
    <mergeCell ref="B13:D13"/>
    <mergeCell ref="B12:D12"/>
    <mergeCell ref="B21:D21"/>
    <mergeCell ref="B6:D6"/>
    <mergeCell ref="B9:D9"/>
    <mergeCell ref="A9:A10"/>
    <mergeCell ref="A16:D16"/>
    <mergeCell ref="A17:D17"/>
    <mergeCell ref="A18:D18"/>
    <mergeCell ref="A19:D19"/>
  </mergeCells>
  <dataValidations xWindow="388" yWindow="584" count="2">
    <dataValidation type="whole" showInputMessage="1" showErrorMessage="1" errorTitle="Année " error="L'année doit être celle qui se rapporte aux justificatifs introduits." sqref="B4" xr:uid="{11720C51-D26A-449C-BEDD-52F0CEB16F6C}">
      <formula1>2019</formula1>
      <formula2>2024</formula2>
    </dataValidation>
    <dataValidation allowBlank="1" showInputMessage="1" showErrorMessage="1" errorTitle="Signataire(s)" error="Doit être rempli" sqref="B12:D12" xr:uid="{42F8BEB1-2463-4B75-BAD7-4AD57781B125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388" yWindow="584" count="1">
        <x14:dataValidation type="list" allowBlank="1" showInputMessage="1" showErrorMessage="1" promptTitle="Numéro d'agrément" prompt="Format = 6320xx pour les SIS publics, 6321xx pour les sis privés_x000a_Si vous ne connaissez pas votre N°, vérifiez dans la liste se trouvant dans l'onglet &quot;données&quot;,_x000a_" xr:uid="{7363D8B7-BEFB-4143-AE9F-E4FAC4437756}">
          <x14:formula1>
            <xm:f>DONNEES!$A$2:$A$87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F191-5433-4754-A16B-297FB82D9CBD}">
  <dimension ref="A1:M87"/>
  <sheetViews>
    <sheetView workbookViewId="0">
      <selection activeCell="A2" sqref="A2"/>
    </sheetView>
  </sheetViews>
  <sheetFormatPr baseColWidth="10" defaultRowHeight="11.25" x14ac:dyDescent="0.2"/>
  <cols>
    <col min="1" max="1" width="13.85546875" style="2" bestFit="1" customWidth="1"/>
    <col min="2" max="3" width="16" style="2" bestFit="1" customWidth="1"/>
    <col min="4" max="5" width="54.85546875" style="2" customWidth="1"/>
    <col min="6" max="6" width="23.140625" style="2" hidden="1" customWidth="1"/>
    <col min="7" max="7" width="13.85546875" style="2" hidden="1" customWidth="1"/>
    <col min="8" max="8" width="15.7109375" style="2" hidden="1" customWidth="1"/>
    <col min="9" max="9" width="15.7109375" style="2" customWidth="1"/>
    <col min="10" max="10" width="13.7109375" style="2" hidden="1" customWidth="1"/>
    <col min="11" max="11" width="31" style="2" hidden="1" customWidth="1"/>
    <col min="12" max="12" width="13.5703125" style="2" bestFit="1" customWidth="1"/>
    <col min="13" max="13" width="19.140625" style="2" bestFit="1" customWidth="1"/>
    <col min="14" max="16384" width="11.42578125" style="2"/>
  </cols>
  <sheetData>
    <row r="1" spans="1:13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351</v>
      </c>
      <c r="F1" s="1" t="s">
        <v>4</v>
      </c>
      <c r="G1" s="1" t="s">
        <v>5</v>
      </c>
      <c r="H1" s="1" t="s">
        <v>6</v>
      </c>
      <c r="I1" s="1" t="s">
        <v>352</v>
      </c>
      <c r="J1" s="1" t="s">
        <v>7</v>
      </c>
      <c r="K1" s="1" t="s">
        <v>8</v>
      </c>
      <c r="L1" s="1" t="s">
        <v>9</v>
      </c>
      <c r="M1" s="1" t="s">
        <v>10</v>
      </c>
    </row>
    <row r="2" spans="1:13" x14ac:dyDescent="0.2">
      <c r="A2" s="3" t="s">
        <v>354</v>
      </c>
      <c r="B2" s="3"/>
      <c r="C2" s="3"/>
      <c r="D2" s="4" t="str">
        <f>" - "</f>
        <v xml:space="preserve"> - </v>
      </c>
      <c r="E2" s="36" t="str">
        <f>Tableau1[[#This Row],[ORG_ADRRUE]]&amp;", "&amp;Tableau1[[#This Row],[ORG_ADRNR]]&amp;" "&amp;Tableau1[[#This Row],[ORG_ADRBOITE]]</f>
        <v xml:space="preserve">,  </v>
      </c>
      <c r="F2" s="4"/>
      <c r="G2" s="4"/>
      <c r="H2" s="4"/>
      <c r="I2" s="36" t="str">
        <f>Tableau1[[#This Row],[ORG_ADRCP]]&amp;" "&amp;Tableau1[[#This Row],[ORG_ADRLOC]]</f>
        <v xml:space="preserve"> </v>
      </c>
      <c r="J2" s="3"/>
      <c r="K2" s="4"/>
      <c r="L2" s="3"/>
      <c r="M2" s="4"/>
    </row>
    <row r="3" spans="1:13" x14ac:dyDescent="0.2">
      <c r="A3" s="3">
        <v>632001</v>
      </c>
      <c r="B3" s="3" t="b">
        <v>0</v>
      </c>
      <c r="C3" s="3">
        <v>216694436</v>
      </c>
      <c r="D3" s="4" t="s">
        <v>11</v>
      </c>
      <c r="E3" s="4" t="str">
        <f>Tableau1[[#This Row],[ORG_ADRRUE]]&amp;", "&amp;Tableau1[[#This Row],[ORG_ADRNR]]&amp;" "&amp;Tableau1[[#This Row],[ORG_ADRBOITE]]</f>
        <v xml:space="preserve">Rue de la Vieille Fosse, 1 </v>
      </c>
      <c r="F3" s="4" t="s">
        <v>12</v>
      </c>
      <c r="G3" s="4" t="s">
        <v>13</v>
      </c>
      <c r="H3" s="4" t="s">
        <v>14</v>
      </c>
      <c r="I3" s="4" t="str">
        <f>Tableau1[[#This Row],[ORG_ADRCP]]&amp;" "&amp;Tableau1[[#This Row],[ORG_ADRLOC]]</f>
        <v>4400 FLEMALLE</v>
      </c>
      <c r="J3" s="3">
        <v>4400</v>
      </c>
      <c r="K3" s="4" t="s">
        <v>15</v>
      </c>
      <c r="L3" s="3">
        <v>62120</v>
      </c>
      <c r="M3" s="4" t="s">
        <v>15</v>
      </c>
    </row>
    <row r="4" spans="1:13" x14ac:dyDescent="0.2">
      <c r="A4" s="3">
        <v>632002</v>
      </c>
      <c r="B4" s="3" t="b">
        <v>0</v>
      </c>
      <c r="C4" s="3">
        <v>207889113</v>
      </c>
      <c r="D4" s="4" t="s">
        <v>16</v>
      </c>
      <c r="E4" s="4" t="str">
        <f>Tableau1[[#This Row],[ORG_ADRRUE]]&amp;", "&amp;Tableau1[[#This Row],[ORG_ADRNR]]&amp;" "&amp;Tableau1[[#This Row],[ORG_ADRBOITE]]</f>
        <v xml:space="preserve">Chemin de la Procession, 31 </v>
      </c>
      <c r="F4" s="4" t="s">
        <v>17</v>
      </c>
      <c r="G4" s="4" t="s">
        <v>18</v>
      </c>
      <c r="H4" s="4" t="s">
        <v>14</v>
      </c>
      <c r="I4" s="4" t="str">
        <f>Tableau1[[#This Row],[ORG_ADRCP]]&amp;" "&amp;Tableau1[[#This Row],[ORG_ADRLOC]]</f>
        <v>7000 MONS</v>
      </c>
      <c r="J4" s="3">
        <v>7000</v>
      </c>
      <c r="K4" s="4" t="s">
        <v>19</v>
      </c>
      <c r="L4" s="3">
        <v>53053</v>
      </c>
      <c r="M4" s="4" t="s">
        <v>19</v>
      </c>
    </row>
    <row r="5" spans="1:13" ht="22.5" x14ac:dyDescent="0.2">
      <c r="A5" s="3">
        <v>632003</v>
      </c>
      <c r="B5" s="3" t="b">
        <v>0</v>
      </c>
      <c r="C5" s="3">
        <v>212149292</v>
      </c>
      <c r="D5" s="4" t="s">
        <v>20</v>
      </c>
      <c r="E5" s="4" t="str">
        <f>Tableau1[[#This Row],[ORG_ADRRUE]]&amp;", "&amp;Tableau1[[#This Row],[ORG_ADRNR]]&amp;" "&amp;Tableau1[[#This Row],[ORG_ADRBOITE]]</f>
        <v xml:space="preserve">Boulevard du midi, 20 </v>
      </c>
      <c r="F5" s="4" t="s">
        <v>21</v>
      </c>
      <c r="G5" s="4" t="s">
        <v>22</v>
      </c>
      <c r="H5" s="4" t="s">
        <v>14</v>
      </c>
      <c r="I5" s="4" t="str">
        <f>Tableau1[[#This Row],[ORG_ADRCP]]&amp;" "&amp;Tableau1[[#This Row],[ORG_ADRLOC]]</f>
        <v>6900 MARCHE-EN-FAMENNE</v>
      </c>
      <c r="J5" s="3">
        <v>6900</v>
      </c>
      <c r="K5" s="4" t="s">
        <v>23</v>
      </c>
      <c r="L5" s="3">
        <v>83034</v>
      </c>
      <c r="M5" s="4" t="s">
        <v>23</v>
      </c>
    </row>
    <row r="6" spans="1:13" x14ac:dyDescent="0.2">
      <c r="A6" s="3">
        <v>632004</v>
      </c>
      <c r="B6" s="3" t="b">
        <v>0</v>
      </c>
      <c r="C6" s="3">
        <v>212374273</v>
      </c>
      <c r="D6" s="4" t="s">
        <v>24</v>
      </c>
      <c r="E6" s="4" t="str">
        <f>Tableau1[[#This Row],[ORG_ADRRUE]]&amp;", "&amp;Tableau1[[#This Row],[ORG_ADRNR]]&amp;" "&amp;Tableau1[[#This Row],[ORG_ADRBOITE]]</f>
        <v xml:space="preserve">Rue de Boulers, 1 </v>
      </c>
      <c r="F6" s="4" t="s">
        <v>25</v>
      </c>
      <c r="G6" s="4" t="s">
        <v>13</v>
      </c>
      <c r="H6" s="4" t="s">
        <v>14</v>
      </c>
      <c r="I6" s="4" t="str">
        <f>Tableau1[[#This Row],[ORG_ADRCP]]&amp;" "&amp;Tableau1[[#This Row],[ORG_ADRLOC]]</f>
        <v>6460 Chimay</v>
      </c>
      <c r="J6" s="3">
        <v>6460</v>
      </c>
      <c r="K6" s="4" t="s">
        <v>26</v>
      </c>
      <c r="L6" s="3">
        <v>56016</v>
      </c>
      <c r="M6" s="4" t="s">
        <v>27</v>
      </c>
    </row>
    <row r="7" spans="1:13" x14ac:dyDescent="0.2">
      <c r="A7" s="3">
        <v>632005</v>
      </c>
      <c r="B7" s="3" t="b">
        <v>0</v>
      </c>
      <c r="C7" s="3">
        <v>212225211</v>
      </c>
      <c r="D7" s="4" t="s">
        <v>28</v>
      </c>
      <c r="E7" s="4" t="str">
        <f>Tableau1[[#This Row],[ORG_ADRRUE]]&amp;", "&amp;Tableau1[[#This Row],[ORG_ADRNR]]&amp;" "&amp;Tableau1[[#This Row],[ORG_ADRBOITE]]</f>
        <v xml:space="preserve">Chée de Braine, 47 </v>
      </c>
      <c r="F7" s="4" t="s">
        <v>29</v>
      </c>
      <c r="G7" s="4" t="s">
        <v>30</v>
      </c>
      <c r="H7" s="4" t="s">
        <v>14</v>
      </c>
      <c r="I7" s="4" t="str">
        <f>Tableau1[[#This Row],[ORG_ADRCP]]&amp;" "&amp;Tableau1[[#This Row],[ORG_ADRLOC]]</f>
        <v>7060 SOIGNIES</v>
      </c>
      <c r="J7" s="3">
        <v>7060</v>
      </c>
      <c r="K7" s="4" t="s">
        <v>31</v>
      </c>
      <c r="L7" s="3">
        <v>55040</v>
      </c>
      <c r="M7" s="4" t="s">
        <v>31</v>
      </c>
    </row>
    <row r="8" spans="1:13" x14ac:dyDescent="0.2">
      <c r="A8" s="3">
        <v>632006</v>
      </c>
      <c r="B8" s="3" t="b">
        <v>0</v>
      </c>
      <c r="C8" s="3">
        <v>216692060</v>
      </c>
      <c r="D8" s="4" t="s">
        <v>32</v>
      </c>
      <c r="E8" s="4" t="str">
        <f>Tableau1[[#This Row],[ORG_ADRRUE]]&amp;", "&amp;Tableau1[[#This Row],[ORG_ADRNR]]&amp;" "&amp;Tableau1[[#This Row],[ORG_ADRBOITE]]</f>
        <v xml:space="preserve">Rue de la Marlière, 43 </v>
      </c>
      <c r="F8" s="4" t="s">
        <v>33</v>
      </c>
      <c r="G8" s="4" t="s">
        <v>34</v>
      </c>
      <c r="H8" s="4" t="s">
        <v>14</v>
      </c>
      <c r="I8" s="4" t="str">
        <f>Tableau1[[#This Row],[ORG_ADRCP]]&amp;" "&amp;Tableau1[[#This Row],[ORG_ADRLOC]]</f>
        <v>7191 ECAUSSINNES</v>
      </c>
      <c r="J8" s="3">
        <v>7191</v>
      </c>
      <c r="K8" s="4" t="s">
        <v>35</v>
      </c>
      <c r="L8" s="3">
        <v>55050</v>
      </c>
      <c r="M8" s="4" t="s">
        <v>35</v>
      </c>
    </row>
    <row r="9" spans="1:13" x14ac:dyDescent="0.2">
      <c r="A9" s="3">
        <v>632008</v>
      </c>
      <c r="B9" s="3" t="b">
        <v>0</v>
      </c>
      <c r="C9" s="3">
        <v>212156123</v>
      </c>
      <c r="D9" s="4" t="s">
        <v>36</v>
      </c>
      <c r="E9" s="4" t="str">
        <f>Tableau1[[#This Row],[ORG_ADRRUE]]&amp;", "&amp;Tableau1[[#This Row],[ORG_ADRNR]]&amp;" "&amp;Tableau1[[#This Row],[ORG_ADRBOITE]]</f>
        <v xml:space="preserve">Rue Churchill, 313 </v>
      </c>
      <c r="F9" s="4" t="s">
        <v>37</v>
      </c>
      <c r="G9" s="4" t="s">
        <v>38</v>
      </c>
      <c r="H9" s="4" t="s">
        <v>14</v>
      </c>
      <c r="I9" s="4" t="str">
        <f>Tableau1[[#This Row],[ORG_ADRCP]]&amp;" "&amp;Tableau1[[#This Row],[ORG_ADRLOC]]</f>
        <v>6180 COURCELLES</v>
      </c>
      <c r="J9" s="3">
        <v>6180</v>
      </c>
      <c r="K9" s="4" t="s">
        <v>39</v>
      </c>
      <c r="L9" s="3">
        <v>52015</v>
      </c>
      <c r="M9" s="4" t="s">
        <v>39</v>
      </c>
    </row>
    <row r="10" spans="1:13" x14ac:dyDescent="0.2">
      <c r="A10" s="3">
        <v>632010</v>
      </c>
      <c r="B10" s="3" t="b">
        <v>0</v>
      </c>
      <c r="C10" s="3">
        <v>207663043</v>
      </c>
      <c r="D10" s="4" t="s">
        <v>40</v>
      </c>
      <c r="E10" s="4" t="str">
        <f>Tableau1[[#This Row],[ORG_ADRRUE]]&amp;", "&amp;Tableau1[[#This Row],[ORG_ADRNR]]&amp;" "&amp;Tableau1[[#This Row],[ORG_ADRBOITE]]</f>
        <v xml:space="preserve">Rue Pierreuse, 113/117 </v>
      </c>
      <c r="F10" s="4" t="s">
        <v>41</v>
      </c>
      <c r="G10" s="4" t="s">
        <v>42</v>
      </c>
      <c r="H10" s="4" t="s">
        <v>14</v>
      </c>
      <c r="I10" s="4" t="str">
        <f>Tableau1[[#This Row],[ORG_ADRCP]]&amp;" "&amp;Tableau1[[#This Row],[ORG_ADRLOC]]</f>
        <v>4000 Liège</v>
      </c>
      <c r="J10" s="3">
        <v>4000</v>
      </c>
      <c r="K10" s="4" t="s">
        <v>43</v>
      </c>
      <c r="L10" s="3">
        <v>62063</v>
      </c>
      <c r="M10" s="4" t="s">
        <v>44</v>
      </c>
    </row>
    <row r="11" spans="1:13" x14ac:dyDescent="0.2">
      <c r="A11" s="3">
        <v>632011</v>
      </c>
      <c r="B11" s="3" t="b">
        <v>0</v>
      </c>
      <c r="C11" s="3">
        <v>212150084</v>
      </c>
      <c r="D11" s="4" t="s">
        <v>45</v>
      </c>
      <c r="E11" s="4" t="str">
        <f>Tableau1[[#This Row],[ORG_ADRRUE]]&amp;", "&amp;Tableau1[[#This Row],[ORG_ADRNR]]&amp;" "&amp;Tableau1[[#This Row],[ORG_ADRBOITE]]</f>
        <v xml:space="preserve">Rue du vivier, 10 </v>
      </c>
      <c r="F11" s="4" t="s">
        <v>46</v>
      </c>
      <c r="G11" s="4" t="s">
        <v>47</v>
      </c>
      <c r="H11" s="4" t="s">
        <v>14</v>
      </c>
      <c r="I11" s="4" t="str">
        <f>Tableau1[[#This Row],[ORG_ADRCP]]&amp;" "&amp;Tableau1[[#This Row],[ORG_ADRLOC]]</f>
        <v>7170 Manage</v>
      </c>
      <c r="J11" s="3">
        <v>7170</v>
      </c>
      <c r="K11" s="4" t="s">
        <v>48</v>
      </c>
      <c r="L11" s="3">
        <v>52043</v>
      </c>
      <c r="M11" s="4" t="s">
        <v>49</v>
      </c>
    </row>
    <row r="12" spans="1:13" x14ac:dyDescent="0.2">
      <c r="A12" s="3">
        <v>632012</v>
      </c>
      <c r="B12" s="3" t="b">
        <v>0</v>
      </c>
      <c r="C12" s="3">
        <v>212147809</v>
      </c>
      <c r="D12" s="4" t="s">
        <v>50</v>
      </c>
      <c r="E12" s="4" t="str">
        <f>Tableau1[[#This Row],[ORG_ADRRUE]]&amp;", "&amp;Tableau1[[#This Row],[ORG_ADRNR]]&amp;" "&amp;Tableau1[[#This Row],[ORG_ADRBOITE]]</f>
        <v>Allée du Rivage, 23 2a</v>
      </c>
      <c r="F12" s="4" t="s">
        <v>51</v>
      </c>
      <c r="G12" s="4" t="s">
        <v>52</v>
      </c>
      <c r="H12" s="4" t="s">
        <v>53</v>
      </c>
      <c r="I12" s="4" t="str">
        <f>Tableau1[[#This Row],[ORG_ADRCP]]&amp;" "&amp;Tableau1[[#This Row],[ORG_ADRLOC]]</f>
        <v>4540 AMAY</v>
      </c>
      <c r="J12" s="3">
        <v>4540</v>
      </c>
      <c r="K12" s="4" t="s">
        <v>54</v>
      </c>
      <c r="L12" s="3">
        <v>61003</v>
      </c>
      <c r="M12" s="4" t="s">
        <v>54</v>
      </c>
    </row>
    <row r="13" spans="1:13" ht="22.5" x14ac:dyDescent="0.2">
      <c r="A13" s="3">
        <v>632014</v>
      </c>
      <c r="B13" s="3" t="b">
        <v>0</v>
      </c>
      <c r="C13" s="3">
        <v>212353091</v>
      </c>
      <c r="D13" s="4" t="s">
        <v>55</v>
      </c>
      <c r="E13" s="4" t="str">
        <f>Tableau1[[#This Row],[ORG_ADRRUE]]&amp;", "&amp;Tableau1[[#This Row],[ORG_ADRNR]]&amp;" "&amp;Tableau1[[#This Row],[ORG_ADRBOITE]]</f>
        <v xml:space="preserve">Place de L'église, 24 </v>
      </c>
      <c r="F13" s="4" t="s">
        <v>56</v>
      </c>
      <c r="G13" s="4" t="s">
        <v>57</v>
      </c>
      <c r="H13" s="4" t="s">
        <v>14</v>
      </c>
      <c r="I13" s="4" t="str">
        <f>Tableau1[[#This Row],[ORG_ADRCP]]&amp;" "&amp;Tableau1[[#This Row],[ORG_ADRLOC]]</f>
        <v>7160 CHAPELLE-LEZ-HERLAIMONT</v>
      </c>
      <c r="J13" s="3">
        <v>7160</v>
      </c>
      <c r="K13" s="4" t="s">
        <v>58</v>
      </c>
      <c r="L13" s="3">
        <v>52010</v>
      </c>
      <c r="M13" s="4" t="s">
        <v>58</v>
      </c>
    </row>
    <row r="14" spans="1:13" x14ac:dyDescent="0.2">
      <c r="A14" s="3">
        <v>632016</v>
      </c>
      <c r="B14" s="3" t="b">
        <v>0</v>
      </c>
      <c r="C14" s="3">
        <v>212144443</v>
      </c>
      <c r="D14" s="4" t="s">
        <v>59</v>
      </c>
      <c r="E14" s="4" t="str">
        <f>Tableau1[[#This Row],[ORG_ADRRUE]]&amp;", "&amp;Tableau1[[#This Row],[ORG_ADRNR]]&amp;" "&amp;Tableau1[[#This Row],[ORG_ADRBOITE]]</f>
        <v xml:space="preserve">Place de la Concorde, 15 </v>
      </c>
      <c r="F14" s="4" t="s">
        <v>60</v>
      </c>
      <c r="G14" s="4" t="s">
        <v>61</v>
      </c>
      <c r="H14" s="4" t="s">
        <v>14</v>
      </c>
      <c r="I14" s="4" t="str">
        <f>Tableau1[[#This Row],[ORG_ADRCP]]&amp;" "&amp;Tableau1[[#This Row],[ORG_ADRLOC]]</f>
        <v>7100 LA LOUVIERE</v>
      </c>
      <c r="J14" s="3">
        <v>7100</v>
      </c>
      <c r="K14" s="4" t="s">
        <v>62</v>
      </c>
      <c r="L14" s="3">
        <v>55022</v>
      </c>
      <c r="M14" s="4" t="s">
        <v>63</v>
      </c>
    </row>
    <row r="15" spans="1:13" x14ac:dyDescent="0.2">
      <c r="A15" s="3">
        <v>632017</v>
      </c>
      <c r="B15" s="3" t="b">
        <v>0</v>
      </c>
      <c r="C15" s="3">
        <v>212144443</v>
      </c>
      <c r="D15" s="4" t="s">
        <v>64</v>
      </c>
      <c r="E15" s="4" t="str">
        <f>Tableau1[[#This Row],[ORG_ADRRUE]]&amp;", "&amp;Tableau1[[#This Row],[ORG_ADRNR]]&amp;" "&amp;Tableau1[[#This Row],[ORG_ADRBOITE]]</f>
        <v xml:space="preserve">Place de la Concorde, 15 </v>
      </c>
      <c r="F15" s="4" t="s">
        <v>60</v>
      </c>
      <c r="G15" s="4" t="s">
        <v>61</v>
      </c>
      <c r="H15" s="4" t="s">
        <v>14</v>
      </c>
      <c r="I15" s="4" t="str">
        <f>Tableau1[[#This Row],[ORG_ADRCP]]&amp;" "&amp;Tableau1[[#This Row],[ORG_ADRLOC]]</f>
        <v>7100 LA LOUVIERE</v>
      </c>
      <c r="J15" s="3">
        <v>7100</v>
      </c>
      <c r="K15" s="4" t="s">
        <v>62</v>
      </c>
      <c r="L15" s="3">
        <v>55022</v>
      </c>
      <c r="M15" s="4" t="s">
        <v>63</v>
      </c>
    </row>
    <row r="16" spans="1:13" x14ac:dyDescent="0.2">
      <c r="A16" s="3">
        <v>632019</v>
      </c>
      <c r="B16" s="3" t="b">
        <v>0</v>
      </c>
      <c r="C16" s="3">
        <v>207663043</v>
      </c>
      <c r="D16" s="4" t="s">
        <v>65</v>
      </c>
      <c r="E16" s="4" t="str">
        <f>Tableau1[[#This Row],[ORG_ADRRUE]]&amp;", "&amp;Tableau1[[#This Row],[ORG_ADRNR]]&amp;" "&amp;Tableau1[[#This Row],[ORG_ADRBOITE]]</f>
        <v xml:space="preserve">Rue Général Bertrand, 35 </v>
      </c>
      <c r="F16" s="4" t="s">
        <v>66</v>
      </c>
      <c r="G16" s="4" t="s">
        <v>67</v>
      </c>
      <c r="H16" s="4" t="s">
        <v>14</v>
      </c>
      <c r="I16" s="4" t="str">
        <f>Tableau1[[#This Row],[ORG_ADRCP]]&amp;" "&amp;Tableau1[[#This Row],[ORG_ADRLOC]]</f>
        <v>4000 Liège</v>
      </c>
      <c r="J16" s="3">
        <v>4000</v>
      </c>
      <c r="K16" s="4" t="s">
        <v>43</v>
      </c>
      <c r="L16" s="3">
        <v>62063</v>
      </c>
      <c r="M16" s="4" t="s">
        <v>44</v>
      </c>
    </row>
    <row r="17" spans="1:13" x14ac:dyDescent="0.2">
      <c r="A17" s="3">
        <v>632020</v>
      </c>
      <c r="B17" s="3" t="b">
        <v>0</v>
      </c>
      <c r="C17" s="3">
        <v>212351806</v>
      </c>
      <c r="D17" s="4" t="s">
        <v>68</v>
      </c>
      <c r="E17" s="4" t="str">
        <f>Tableau1[[#This Row],[ORG_ADRRUE]]&amp;", "&amp;Tableau1[[#This Row],[ORG_ADRNR]]&amp;" "&amp;Tableau1[[#This Row],[ORG_ADRBOITE]]</f>
        <v xml:space="preserve">Rue du Saiwiat, 22 </v>
      </c>
      <c r="F17" s="4" t="s">
        <v>69</v>
      </c>
      <c r="G17" s="4" t="s">
        <v>70</v>
      </c>
      <c r="H17" s="4" t="s">
        <v>14</v>
      </c>
      <c r="I17" s="4" t="str">
        <f>Tableau1[[#This Row],[ORG_ADRCP]]&amp;" "&amp;Tableau1[[#This Row],[ORG_ADRLOC]]</f>
        <v>5310 EGHEZEE</v>
      </c>
      <c r="J17" s="3">
        <v>5310</v>
      </c>
      <c r="K17" s="4" t="s">
        <v>71</v>
      </c>
      <c r="L17" s="3">
        <v>92035</v>
      </c>
      <c r="M17" s="4" t="s">
        <v>71</v>
      </c>
    </row>
    <row r="18" spans="1:13" x14ac:dyDescent="0.2">
      <c r="A18" s="3">
        <v>632021</v>
      </c>
      <c r="B18" s="3" t="b">
        <v>0</v>
      </c>
      <c r="C18" s="3">
        <v>212165427</v>
      </c>
      <c r="D18" s="4" t="s">
        <v>72</v>
      </c>
      <c r="E18" s="4" t="str">
        <f>Tableau1[[#This Row],[ORG_ADRRUE]]&amp;", "&amp;Tableau1[[#This Row],[ORG_ADRNR]]&amp;" "&amp;Tableau1[[#This Row],[ORG_ADRBOITE]]</f>
        <v xml:space="preserve">Rue Val Saint Lambert, 101-103 </v>
      </c>
      <c r="F18" s="4" t="s">
        <v>73</v>
      </c>
      <c r="G18" s="4" t="s">
        <v>74</v>
      </c>
      <c r="H18" s="4" t="s">
        <v>14</v>
      </c>
      <c r="I18" s="4" t="str">
        <f>Tableau1[[#This Row],[ORG_ADRCP]]&amp;" "&amp;Tableau1[[#This Row],[ORG_ADRLOC]]</f>
        <v>4100 Seraing</v>
      </c>
      <c r="J18" s="3">
        <v>4100</v>
      </c>
      <c r="K18" s="4" t="s">
        <v>75</v>
      </c>
      <c r="L18" s="3">
        <v>62096</v>
      </c>
      <c r="M18" s="4" t="s">
        <v>76</v>
      </c>
    </row>
    <row r="19" spans="1:13" x14ac:dyDescent="0.2">
      <c r="A19" s="3">
        <v>632023</v>
      </c>
      <c r="B19" s="3" t="b">
        <v>0</v>
      </c>
      <c r="C19" s="3">
        <v>212365365</v>
      </c>
      <c r="D19" s="4" t="s">
        <v>77</v>
      </c>
      <c r="E19" s="4" t="str">
        <f>Tableau1[[#This Row],[ORG_ADRRUE]]&amp;", "&amp;Tableau1[[#This Row],[ORG_ADRNR]]&amp;" "&amp;Tableau1[[#This Row],[ORG_ADRBOITE]]</f>
        <v xml:space="preserve">Rue fût voie, 77 </v>
      </c>
      <c r="F19" s="4" t="s">
        <v>78</v>
      </c>
      <c r="G19" s="4" t="s">
        <v>79</v>
      </c>
      <c r="H19" s="4" t="s">
        <v>14</v>
      </c>
      <c r="I19" s="4" t="str">
        <f>Tableau1[[#This Row],[ORG_ADRCP]]&amp;" "&amp;Tableau1[[#This Row],[ORG_ADRLOC]]</f>
        <v>4683 Vivegnis</v>
      </c>
      <c r="J19" s="3">
        <v>4683</v>
      </c>
      <c r="K19" s="4" t="s">
        <v>80</v>
      </c>
      <c r="L19" s="3">
        <v>62079</v>
      </c>
      <c r="M19" s="4" t="s">
        <v>81</v>
      </c>
    </row>
    <row r="20" spans="1:13" x14ac:dyDescent="0.2">
      <c r="A20" s="3">
        <v>632024</v>
      </c>
      <c r="B20" s="3" t="b">
        <v>0</v>
      </c>
      <c r="C20" s="3">
        <v>212229565</v>
      </c>
      <c r="D20" s="4" t="s">
        <v>82</v>
      </c>
      <c r="E20" s="4" t="str">
        <f>Tableau1[[#This Row],[ORG_ADRRUE]]&amp;", "&amp;Tableau1[[#This Row],[ORG_ADRNR]]&amp;" "&amp;Tableau1[[#This Row],[ORG_ADRBOITE]]</f>
        <v xml:space="preserve">Rue de Pepinster, 82 </v>
      </c>
      <c r="F20" s="4" t="s">
        <v>83</v>
      </c>
      <c r="G20" s="4" t="s">
        <v>84</v>
      </c>
      <c r="H20" s="4" t="s">
        <v>14</v>
      </c>
      <c r="I20" s="4" t="str">
        <f>Tableau1[[#This Row],[ORG_ADRCP]]&amp;" "&amp;Tableau1[[#This Row],[ORG_ADRLOC]]</f>
        <v>4800 VERVIERS</v>
      </c>
      <c r="J20" s="3">
        <v>4800</v>
      </c>
      <c r="K20" s="4" t="s">
        <v>85</v>
      </c>
      <c r="L20" s="3">
        <v>63079</v>
      </c>
      <c r="M20" s="4" t="s">
        <v>85</v>
      </c>
    </row>
    <row r="21" spans="1:13" ht="22.5" x14ac:dyDescent="0.2">
      <c r="A21" s="3">
        <v>632028</v>
      </c>
      <c r="B21" s="3" t="b">
        <v>0</v>
      </c>
      <c r="C21" s="3">
        <v>212368137</v>
      </c>
      <c r="D21" s="4" t="s">
        <v>86</v>
      </c>
      <c r="E21" s="4" t="str">
        <f>Tableau1[[#This Row],[ORG_ADRRUE]]&amp;", "&amp;Tableau1[[#This Row],[ORG_ADRNR]]&amp;" "&amp;Tableau1[[#This Row],[ORG_ADRBOITE]]</f>
        <v xml:space="preserve">Rue Ferrer, 18 </v>
      </c>
      <c r="F21" s="4" t="s">
        <v>87</v>
      </c>
      <c r="G21" s="4" t="s">
        <v>88</v>
      </c>
      <c r="H21" s="4" t="s">
        <v>14</v>
      </c>
      <c r="I21" s="4" t="str">
        <f>Tableau1[[#This Row],[ORG_ADRCP]]&amp;" "&amp;Tableau1[[#This Row],[ORG_ADRLOC]]</f>
        <v>6224 WANFERCEE-BAULET</v>
      </c>
      <c r="J21" s="3">
        <v>6224</v>
      </c>
      <c r="K21" s="4" t="s">
        <v>89</v>
      </c>
      <c r="L21" s="3">
        <v>52021</v>
      </c>
      <c r="M21" s="4" t="s">
        <v>90</v>
      </c>
    </row>
    <row r="22" spans="1:13" ht="22.5" x14ac:dyDescent="0.2">
      <c r="A22" s="3">
        <v>632029</v>
      </c>
      <c r="B22" s="3" t="b">
        <v>0</v>
      </c>
      <c r="C22" s="3">
        <v>212358536</v>
      </c>
      <c r="D22" s="4" t="s">
        <v>91</v>
      </c>
      <c r="E22" s="4" t="str">
        <f>Tableau1[[#This Row],[ORG_ADRRUE]]&amp;", "&amp;Tableau1[[#This Row],[ORG_ADRNR]]&amp;" "&amp;Tableau1[[#This Row],[ORG_ADRBOITE]]</f>
        <v xml:space="preserve">rue Jean Ester, 169 </v>
      </c>
      <c r="F22" s="4" t="s">
        <v>92</v>
      </c>
      <c r="G22" s="4" t="s">
        <v>93</v>
      </c>
      <c r="H22" s="4" t="s">
        <v>14</v>
      </c>
      <c r="I22" s="4" t="str">
        <f>Tableau1[[#This Row],[ORG_ADRCP]]&amp;" "&amp;Tableau1[[#This Row],[ORG_ADRLOC]]</f>
        <v>6030 MARCHIENNE-DOCHERIE</v>
      </c>
      <c r="J22" s="3">
        <v>6030</v>
      </c>
      <c r="K22" s="4" t="s">
        <v>94</v>
      </c>
      <c r="L22" s="3">
        <v>52011</v>
      </c>
      <c r="M22" s="4" t="s">
        <v>95</v>
      </c>
    </row>
    <row r="23" spans="1:13" ht="22.5" x14ac:dyDescent="0.2">
      <c r="A23" s="3">
        <v>632030</v>
      </c>
      <c r="B23" s="3" t="b">
        <v>0</v>
      </c>
      <c r="C23" s="3">
        <v>212358536</v>
      </c>
      <c r="D23" s="4" t="s">
        <v>96</v>
      </c>
      <c r="E23" s="4" t="str">
        <f>Tableau1[[#This Row],[ORG_ADRRUE]]&amp;", "&amp;Tableau1[[#This Row],[ORG_ADRNR]]&amp;" "&amp;Tableau1[[#This Row],[ORG_ADRBOITE]]</f>
        <v xml:space="preserve">rue de la Providence, 20 </v>
      </c>
      <c r="F23" s="4" t="s">
        <v>97</v>
      </c>
      <c r="G23" s="4" t="s">
        <v>22</v>
      </c>
      <c r="H23" s="4" t="s">
        <v>14</v>
      </c>
      <c r="I23" s="4" t="str">
        <f>Tableau1[[#This Row],[ORG_ADRCP]]&amp;" "&amp;Tableau1[[#This Row],[ORG_ADRLOC]]</f>
        <v>6030 MARCHIENNE-AU-PONT</v>
      </c>
      <c r="J23" s="3">
        <v>6030</v>
      </c>
      <c r="K23" s="4" t="s">
        <v>98</v>
      </c>
      <c r="L23" s="3">
        <v>52011</v>
      </c>
      <c r="M23" s="4" t="s">
        <v>95</v>
      </c>
    </row>
    <row r="24" spans="1:13" x14ac:dyDescent="0.2">
      <c r="A24" s="3">
        <v>632031</v>
      </c>
      <c r="B24" s="3" t="b">
        <v>0</v>
      </c>
      <c r="C24" s="3">
        <v>212358536</v>
      </c>
      <c r="D24" s="4" t="s">
        <v>99</v>
      </c>
      <c r="E24" s="4" t="str">
        <f>Tableau1[[#This Row],[ORG_ADRRUE]]&amp;", "&amp;Tableau1[[#This Row],[ORG_ADRNR]]&amp;" "&amp;Tableau1[[#This Row],[ORG_ADRBOITE]]</f>
        <v xml:space="preserve">Place du Crawhay, 40 </v>
      </c>
      <c r="F24" s="4" t="s">
        <v>100</v>
      </c>
      <c r="G24" s="4" t="s">
        <v>101</v>
      </c>
      <c r="H24" s="4" t="s">
        <v>14</v>
      </c>
      <c r="I24" s="4" t="str">
        <f>Tableau1[[#This Row],[ORG_ADRCP]]&amp;" "&amp;Tableau1[[#This Row],[ORG_ADRLOC]]</f>
        <v>6020 DAMPREMY</v>
      </c>
      <c r="J24" s="3">
        <v>6020</v>
      </c>
      <c r="K24" s="4" t="s">
        <v>102</v>
      </c>
      <c r="L24" s="3">
        <v>52011</v>
      </c>
      <c r="M24" s="4" t="s">
        <v>95</v>
      </c>
    </row>
    <row r="25" spans="1:13" x14ac:dyDescent="0.2">
      <c r="A25" s="3">
        <v>632032</v>
      </c>
      <c r="B25" s="3" t="b">
        <v>0</v>
      </c>
      <c r="C25" s="3">
        <v>212358536</v>
      </c>
      <c r="D25" s="4" t="s">
        <v>103</v>
      </c>
      <c r="E25" s="4" t="str">
        <f>Tableau1[[#This Row],[ORG_ADRRUE]]&amp;", "&amp;Tableau1[[#This Row],[ORG_ADRNR]]&amp;" "&amp;Tableau1[[#This Row],[ORG_ADRBOITE]]</f>
        <v xml:space="preserve">rue Marie Danse, 45 </v>
      </c>
      <c r="F25" s="4" t="s">
        <v>104</v>
      </c>
      <c r="G25" s="4" t="s">
        <v>105</v>
      </c>
      <c r="H25" s="4" t="s">
        <v>14</v>
      </c>
      <c r="I25" s="4" t="str">
        <f>Tableau1[[#This Row],[ORG_ADRCP]]&amp;" "&amp;Tableau1[[#This Row],[ORG_ADRLOC]]</f>
        <v>6000 CHARLEROI</v>
      </c>
      <c r="J25" s="3">
        <v>6000</v>
      </c>
      <c r="K25" s="4" t="s">
        <v>95</v>
      </c>
      <c r="L25" s="3">
        <v>52011</v>
      </c>
      <c r="M25" s="4" t="s">
        <v>95</v>
      </c>
    </row>
    <row r="26" spans="1:13" x14ac:dyDescent="0.2">
      <c r="A26" s="3">
        <v>632033</v>
      </c>
      <c r="B26" s="3" t="b">
        <v>0</v>
      </c>
      <c r="C26" s="3">
        <v>216694238</v>
      </c>
      <c r="D26" s="4" t="s">
        <v>106</v>
      </c>
      <c r="E26" s="4" t="str">
        <f>Tableau1[[#This Row],[ORG_ADRRUE]]&amp;", "&amp;Tableau1[[#This Row],[ORG_ADRNR]]&amp;" "&amp;Tableau1[[#This Row],[ORG_ADRBOITE]]</f>
        <v xml:space="preserve">Rue de la Station, 54 </v>
      </c>
      <c r="F26" s="4" t="s">
        <v>107</v>
      </c>
      <c r="G26" s="4" t="s">
        <v>108</v>
      </c>
      <c r="H26" s="4" t="s">
        <v>14</v>
      </c>
      <c r="I26" s="4" t="str">
        <f>Tableau1[[#This Row],[ORG_ADRCP]]&amp;" "&amp;Tableau1[[#This Row],[ORG_ADRLOC]]</f>
        <v>4670 BLEGNY</v>
      </c>
      <c r="J26" s="3">
        <v>4670</v>
      </c>
      <c r="K26" s="4" t="s">
        <v>109</v>
      </c>
      <c r="L26" s="3">
        <v>62119</v>
      </c>
      <c r="M26" s="4" t="s">
        <v>109</v>
      </c>
    </row>
    <row r="27" spans="1:13" ht="22.5" x14ac:dyDescent="0.2">
      <c r="A27" s="3">
        <v>632034</v>
      </c>
      <c r="B27" s="3" t="b">
        <v>0</v>
      </c>
      <c r="C27" s="3">
        <v>212360714</v>
      </c>
      <c r="D27" s="4" t="s">
        <v>110</v>
      </c>
      <c r="E27" s="4" t="str">
        <f>Tableau1[[#This Row],[ORG_ADRRUE]]&amp;", "&amp;Tableau1[[#This Row],[ORG_ADRNR]]&amp;" "&amp;Tableau1[[#This Row],[ORG_ADRBOITE]]</f>
        <v xml:space="preserve">Rue des Frères Dulait, 19 </v>
      </c>
      <c r="F27" s="4" t="s">
        <v>111</v>
      </c>
      <c r="G27" s="4" t="s">
        <v>112</v>
      </c>
      <c r="H27" s="4" t="s">
        <v>14</v>
      </c>
      <c r="I27" s="4" t="str">
        <f>Tableau1[[#This Row],[ORG_ADRCP]]&amp;" "&amp;Tableau1[[#This Row],[ORG_ADRLOC]]</f>
        <v>7090 BRAINE-LE-COMTE</v>
      </c>
      <c r="J27" s="3">
        <v>7090</v>
      </c>
      <c r="K27" s="4" t="s">
        <v>113</v>
      </c>
      <c r="L27" s="3">
        <v>55004</v>
      </c>
      <c r="M27" s="4" t="s">
        <v>113</v>
      </c>
    </row>
    <row r="28" spans="1:13" x14ac:dyDescent="0.2">
      <c r="A28" s="3">
        <v>632035</v>
      </c>
      <c r="B28" s="3" t="b">
        <v>0</v>
      </c>
      <c r="C28" s="3">
        <v>212360318</v>
      </c>
      <c r="D28" s="4" t="s">
        <v>114</v>
      </c>
      <c r="E28" s="4" t="str">
        <f>Tableau1[[#This Row],[ORG_ADRRUE]]&amp;", "&amp;Tableau1[[#This Row],[ORG_ADRNR]]&amp;" "&amp;Tableau1[[#This Row],[ORG_ADRBOITE]]</f>
        <v xml:space="preserve">Rue Jean-Baptiste Degrange, 4 </v>
      </c>
      <c r="F28" s="4" t="s">
        <v>115</v>
      </c>
      <c r="G28" s="4" t="s">
        <v>116</v>
      </c>
      <c r="H28" s="4" t="s">
        <v>14</v>
      </c>
      <c r="I28" s="4" t="str">
        <f>Tableau1[[#This Row],[ORG_ADRCP]]&amp;" "&amp;Tableau1[[#This Row],[ORG_ADRLOC]]</f>
        <v>5620 FLORENNES</v>
      </c>
      <c r="J28" s="3">
        <v>5620</v>
      </c>
      <c r="K28" s="4" t="s">
        <v>117</v>
      </c>
      <c r="L28" s="3">
        <v>93022</v>
      </c>
      <c r="M28" s="4" t="s">
        <v>117</v>
      </c>
    </row>
    <row r="29" spans="1:13" x14ac:dyDescent="0.2">
      <c r="A29" s="3">
        <v>632036</v>
      </c>
      <c r="B29" s="3" t="b">
        <v>0</v>
      </c>
      <c r="C29" s="3">
        <v>467616610</v>
      </c>
      <c r="D29" s="4" t="s">
        <v>118</v>
      </c>
      <c r="E29" s="4" t="str">
        <f>Tableau1[[#This Row],[ORG_ADRRUE]]&amp;", "&amp;Tableau1[[#This Row],[ORG_ADRNR]]&amp;" "&amp;Tableau1[[#This Row],[ORG_ADRBOITE]]</f>
        <v xml:space="preserve">Mont du Carillon, 28 </v>
      </c>
      <c r="F29" s="4" t="s">
        <v>119</v>
      </c>
      <c r="G29" s="4" t="s">
        <v>120</v>
      </c>
      <c r="H29" s="4" t="s">
        <v>14</v>
      </c>
      <c r="I29" s="4" t="str">
        <f>Tableau1[[#This Row],[ORG_ADRCP]]&amp;" "&amp;Tableau1[[#This Row],[ORG_ADRLOC]]</f>
        <v>6927 TELLIN</v>
      </c>
      <c r="J29" s="3">
        <v>6927</v>
      </c>
      <c r="K29" s="4" t="s">
        <v>121</v>
      </c>
      <c r="L29" s="3">
        <v>84068</v>
      </c>
      <c r="M29" s="4" t="s">
        <v>121</v>
      </c>
    </row>
    <row r="30" spans="1:13" x14ac:dyDescent="0.2">
      <c r="A30" s="3">
        <v>632037</v>
      </c>
      <c r="B30" s="3" t="b">
        <v>0</v>
      </c>
      <c r="C30" s="3">
        <v>212366751</v>
      </c>
      <c r="D30" s="4" t="s">
        <v>122</v>
      </c>
      <c r="E30" s="4" t="str">
        <f>Tableau1[[#This Row],[ORG_ADRRUE]]&amp;", "&amp;Tableau1[[#This Row],[ORG_ADRNR]]&amp;" "&amp;Tableau1[[#This Row],[ORG_ADRBOITE]]</f>
        <v xml:space="preserve">Rue de la Fontaine, 127 </v>
      </c>
      <c r="F30" s="4" t="s">
        <v>123</v>
      </c>
      <c r="G30" s="4" t="s">
        <v>124</v>
      </c>
      <c r="H30" s="4" t="s">
        <v>14</v>
      </c>
      <c r="I30" s="4" t="str">
        <f>Tableau1[[#This Row],[ORG_ADRCP]]&amp;" "&amp;Tableau1[[#This Row],[ORG_ADRLOC]]</f>
        <v>7300 BOUSSU</v>
      </c>
      <c r="J30" s="3">
        <v>7300</v>
      </c>
      <c r="K30" s="4" t="s">
        <v>125</v>
      </c>
      <c r="L30" s="3">
        <v>53014</v>
      </c>
      <c r="M30" s="4" t="s">
        <v>125</v>
      </c>
    </row>
    <row r="31" spans="1:13" x14ac:dyDescent="0.2">
      <c r="A31" s="3">
        <v>632038</v>
      </c>
      <c r="B31" s="3" t="b">
        <v>0</v>
      </c>
      <c r="C31" s="3">
        <v>212360516</v>
      </c>
      <c r="D31" s="4" t="s">
        <v>126</v>
      </c>
      <c r="E31" s="4" t="str">
        <f>Tableau1[[#This Row],[ORG_ADRRUE]]&amp;", "&amp;Tableau1[[#This Row],[ORG_ADRNR]]&amp;" "&amp;Tableau1[[#This Row],[ORG_ADRBOITE]]</f>
        <v xml:space="preserve">Rue du Beau Moulin, 80 </v>
      </c>
      <c r="F31" s="4" t="s">
        <v>127</v>
      </c>
      <c r="G31" s="4" t="s">
        <v>128</v>
      </c>
      <c r="H31" s="4" t="s">
        <v>14</v>
      </c>
      <c r="I31" s="4" t="str">
        <f>Tableau1[[#This Row],[ORG_ADRCP]]&amp;" "&amp;Tableau1[[#This Row],[ORG_ADRLOC]]</f>
        <v>6200 CHATELET</v>
      </c>
      <c r="J31" s="3">
        <v>6200</v>
      </c>
      <c r="K31" s="4" t="s">
        <v>129</v>
      </c>
      <c r="L31" s="3">
        <v>52012</v>
      </c>
      <c r="M31" s="4" t="s">
        <v>129</v>
      </c>
    </row>
    <row r="32" spans="1:13" x14ac:dyDescent="0.2">
      <c r="A32" s="3">
        <v>632039</v>
      </c>
      <c r="B32" s="3" t="b">
        <v>0</v>
      </c>
      <c r="C32" s="3">
        <v>207663043</v>
      </c>
      <c r="D32" s="4" t="s">
        <v>130</v>
      </c>
      <c r="E32" s="4" t="str">
        <f>Tableau1[[#This Row],[ORG_ADRRUE]]&amp;", "&amp;Tableau1[[#This Row],[ORG_ADRNR]]&amp;" "&amp;Tableau1[[#This Row],[ORG_ADRBOITE]]</f>
        <v xml:space="preserve">Rue du Martyr, 41 </v>
      </c>
      <c r="F32" s="4" t="s">
        <v>131</v>
      </c>
      <c r="G32" s="4" t="s">
        <v>132</v>
      </c>
      <c r="H32" s="4" t="s">
        <v>14</v>
      </c>
      <c r="I32" s="4" t="str">
        <f>Tableau1[[#This Row],[ORG_ADRCP]]&amp;" "&amp;Tableau1[[#This Row],[ORG_ADRLOC]]</f>
        <v>4020 Liège</v>
      </c>
      <c r="J32" s="3">
        <v>4020</v>
      </c>
      <c r="K32" s="4" t="s">
        <v>43</v>
      </c>
      <c r="L32" s="3">
        <v>62063</v>
      </c>
      <c r="M32" s="4" t="s">
        <v>44</v>
      </c>
    </row>
    <row r="33" spans="1:13" x14ac:dyDescent="0.2">
      <c r="A33" s="3">
        <v>632040</v>
      </c>
      <c r="B33" s="3" t="b">
        <v>0</v>
      </c>
      <c r="C33" s="3">
        <v>212349925</v>
      </c>
      <c r="D33" s="4" t="s">
        <v>133</v>
      </c>
      <c r="E33" s="4" t="str">
        <f>Tableau1[[#This Row],[ORG_ADRRUE]]&amp;", "&amp;Tableau1[[#This Row],[ORG_ADRNR]]&amp;" "&amp;Tableau1[[#This Row],[ORG_ADRBOITE]]</f>
        <v xml:space="preserve">Rue Joseph Leclercq, 80 </v>
      </c>
      <c r="F33" s="4" t="s">
        <v>134</v>
      </c>
      <c r="G33" s="4" t="s">
        <v>128</v>
      </c>
      <c r="H33" s="4" t="s">
        <v>14</v>
      </c>
      <c r="I33" s="4" t="str">
        <f>Tableau1[[#This Row],[ORG_ADRCP]]&amp;" "&amp;Tableau1[[#This Row],[ORG_ADRLOC]]</f>
        <v>4610 BEYNE-HEUSAY</v>
      </c>
      <c r="J33" s="3">
        <v>4610</v>
      </c>
      <c r="K33" s="4" t="s">
        <v>135</v>
      </c>
      <c r="L33" s="3">
        <v>62015</v>
      </c>
      <c r="M33" s="4" t="s">
        <v>135</v>
      </c>
    </row>
    <row r="34" spans="1:13" x14ac:dyDescent="0.2">
      <c r="A34" s="3">
        <v>632041</v>
      </c>
      <c r="B34" s="3" t="b">
        <v>0</v>
      </c>
      <c r="C34" s="3">
        <v>212372293</v>
      </c>
      <c r="D34" s="4" t="s">
        <v>136</v>
      </c>
      <c r="E34" s="4" t="str">
        <f>Tableau1[[#This Row],[ORG_ADRRUE]]&amp;", "&amp;Tableau1[[#This Row],[ORG_ADRNR]]&amp;" "&amp;Tableau1[[#This Row],[ORG_ADRBOITE]]</f>
        <v xml:space="preserve">Rue du Chapitre, 1 </v>
      </c>
      <c r="F34" s="4" t="s">
        <v>137</v>
      </c>
      <c r="G34" s="4" t="s">
        <v>13</v>
      </c>
      <c r="H34" s="4" t="s">
        <v>14</v>
      </c>
      <c r="I34" s="4" t="str">
        <f>Tableau1[[#This Row],[ORG_ADRCP]]&amp;" "&amp;Tableau1[[#This Row],[ORG_ADRLOC]]</f>
        <v>7080 FRAMERIES</v>
      </c>
      <c r="J34" s="3">
        <v>7080</v>
      </c>
      <c r="K34" s="4" t="s">
        <v>138</v>
      </c>
      <c r="L34" s="3">
        <v>53028</v>
      </c>
      <c r="M34" s="4" t="s">
        <v>138</v>
      </c>
    </row>
    <row r="35" spans="1:13" ht="22.5" x14ac:dyDescent="0.2">
      <c r="A35" s="3">
        <v>632042</v>
      </c>
      <c r="B35" s="3" t="b">
        <v>0</v>
      </c>
      <c r="C35" s="3">
        <v>212354180</v>
      </c>
      <c r="D35" s="4" t="s">
        <v>139</v>
      </c>
      <c r="E35" s="4" t="str">
        <f>Tableau1[[#This Row],[ORG_ADRRUE]]&amp;", "&amp;Tableau1[[#This Row],[ORG_ADRNR]]&amp;" "&amp;Tableau1[[#This Row],[ORG_ADRBOITE]]</f>
        <v xml:space="preserve">Rue des combattants, 28 </v>
      </c>
      <c r="F35" s="4" t="s">
        <v>140</v>
      </c>
      <c r="G35" s="4" t="s">
        <v>120</v>
      </c>
      <c r="H35" s="4" t="s">
        <v>14</v>
      </c>
      <c r="I35" s="4" t="str">
        <f>Tableau1[[#This Row],[ORG_ADRCP]]&amp;" "&amp;Tableau1[[#This Row],[ORG_ADRLOC]]</f>
        <v>4051 CHAUDFONTAINE</v>
      </c>
      <c r="J35" s="3">
        <v>4051</v>
      </c>
      <c r="K35" s="4" t="s">
        <v>141</v>
      </c>
      <c r="L35" s="3">
        <v>62022</v>
      </c>
      <c r="M35" s="4" t="s">
        <v>141</v>
      </c>
    </row>
    <row r="36" spans="1:13" x14ac:dyDescent="0.2">
      <c r="A36" s="3">
        <v>632049</v>
      </c>
      <c r="B36" s="3" t="b">
        <v>0</v>
      </c>
      <c r="C36" s="3">
        <v>212232139</v>
      </c>
      <c r="D36" s="4" t="s">
        <v>142</v>
      </c>
      <c r="E36" s="4" t="str">
        <f>Tableau1[[#This Row],[ORG_ADRRUE]]&amp;", "&amp;Tableau1[[#This Row],[ORG_ADRNR]]&amp;" "&amp;Tableau1[[#This Row],[ORG_ADRBOITE]]</f>
        <v xml:space="preserve">Rue Sous-le-Château, 34 </v>
      </c>
      <c r="F36" s="4" t="s">
        <v>143</v>
      </c>
      <c r="G36" s="4" t="s">
        <v>144</v>
      </c>
      <c r="H36" s="4" t="s">
        <v>14</v>
      </c>
      <c r="I36" s="4" t="str">
        <f>Tableau1[[#This Row],[ORG_ADRCP]]&amp;" "&amp;Tableau1[[#This Row],[ORG_ADRLOC]]</f>
        <v>4300 WAREMME</v>
      </c>
      <c r="J36" s="3">
        <v>4300</v>
      </c>
      <c r="K36" s="4" t="s">
        <v>145</v>
      </c>
      <c r="L36" s="3">
        <v>64074</v>
      </c>
      <c r="M36" s="4" t="s">
        <v>145</v>
      </c>
    </row>
    <row r="37" spans="1:13" x14ac:dyDescent="0.2">
      <c r="A37" s="3">
        <v>632050</v>
      </c>
      <c r="B37" s="3" t="b">
        <v>0</v>
      </c>
      <c r="C37" s="3">
        <v>212352301</v>
      </c>
      <c r="D37" s="4" t="s">
        <v>146</v>
      </c>
      <c r="E37" s="4" t="str">
        <f>Tableau1[[#This Row],[ORG_ADRRUE]]&amp;", "&amp;Tableau1[[#This Row],[ORG_ADRNR]]&amp;" "&amp;Tableau1[[#This Row],[ORG_ADRBOITE]]</f>
        <v xml:space="preserve">Rue Godefroid Kurth, 2/i </v>
      </c>
      <c r="F37" s="4" t="s">
        <v>147</v>
      </c>
      <c r="G37" s="4" t="s">
        <v>148</v>
      </c>
      <c r="H37" s="4" t="s">
        <v>14</v>
      </c>
      <c r="I37" s="4" t="str">
        <f>Tableau1[[#This Row],[ORG_ADRCP]]&amp;" "&amp;Tableau1[[#This Row],[ORG_ADRLOC]]</f>
        <v>6700 ARLON</v>
      </c>
      <c r="J37" s="3">
        <v>6700</v>
      </c>
      <c r="K37" s="4" t="s">
        <v>149</v>
      </c>
      <c r="L37" s="3">
        <v>81001</v>
      </c>
      <c r="M37" s="4" t="s">
        <v>149</v>
      </c>
    </row>
    <row r="38" spans="1:13" ht="22.5" x14ac:dyDescent="0.2">
      <c r="A38" s="3">
        <v>632052</v>
      </c>
      <c r="B38" s="3" t="b">
        <v>0</v>
      </c>
      <c r="C38" s="3">
        <v>212360417</v>
      </c>
      <c r="D38" s="4" t="s">
        <v>150</v>
      </c>
      <c r="E38" s="4" t="str">
        <f>Tableau1[[#This Row],[ORG_ADRRUE]]&amp;", "&amp;Tableau1[[#This Row],[ORG_ADRNR]]&amp;" "&amp;Tableau1[[#This Row],[ORG_ADRBOITE]]</f>
        <v xml:space="preserve">Place Cornille, 3 </v>
      </c>
      <c r="F38" s="4" t="s">
        <v>151</v>
      </c>
      <c r="G38" s="4" t="s">
        <v>152</v>
      </c>
      <c r="H38" s="4" t="s">
        <v>14</v>
      </c>
      <c r="I38" s="4" t="str">
        <f>Tableau1[[#This Row],[ORG_ADRCP]]&amp;" "&amp;Tableau1[[#This Row],[ORG_ADRLOC]]</f>
        <v>6140 FONTAINE-L'EVEQUE</v>
      </c>
      <c r="J38" s="3">
        <v>6140</v>
      </c>
      <c r="K38" s="4" t="s">
        <v>153</v>
      </c>
      <c r="L38" s="3">
        <v>52022</v>
      </c>
      <c r="M38" s="4" t="s">
        <v>153</v>
      </c>
    </row>
    <row r="39" spans="1:13" x14ac:dyDescent="0.2">
      <c r="A39" s="3">
        <v>632053</v>
      </c>
      <c r="B39" s="3" t="b">
        <v>0</v>
      </c>
      <c r="C39" s="3">
        <v>212149688</v>
      </c>
      <c r="D39" s="4" t="s">
        <v>154</v>
      </c>
      <c r="E39" s="4" t="str">
        <f>Tableau1[[#This Row],[ORG_ADRRUE]]&amp;", "&amp;Tableau1[[#This Row],[ORG_ADRNR]]&amp;" "&amp;Tableau1[[#This Row],[ORG_ADRBOITE]]</f>
        <v xml:space="preserve">Rue E. Vandervelde, 6a </v>
      </c>
      <c r="F39" s="4" t="s">
        <v>155</v>
      </c>
      <c r="G39" s="4" t="s">
        <v>156</v>
      </c>
      <c r="H39" s="4" t="s">
        <v>14</v>
      </c>
      <c r="I39" s="4" t="str">
        <f>Tableau1[[#This Row],[ORG_ADRCP]]&amp;" "&amp;Tableau1[[#This Row],[ORG_ADRLOC]]</f>
        <v>4570 MARCHIN</v>
      </c>
      <c r="J39" s="3">
        <v>4570</v>
      </c>
      <c r="K39" s="4" t="s">
        <v>157</v>
      </c>
      <c r="L39" s="3">
        <v>61039</v>
      </c>
      <c r="M39" s="4" t="s">
        <v>157</v>
      </c>
    </row>
    <row r="40" spans="1:13" x14ac:dyDescent="0.2">
      <c r="A40" s="3">
        <v>632056</v>
      </c>
      <c r="B40" s="3" t="b">
        <v>0</v>
      </c>
      <c r="C40" s="3">
        <v>216691466</v>
      </c>
      <c r="D40" s="4" t="s">
        <v>158</v>
      </c>
      <c r="E40" s="4" t="str">
        <f>Tableau1[[#This Row],[ORG_ADRRUE]]&amp;", "&amp;Tableau1[[#This Row],[ORG_ADRNR]]&amp;" "&amp;Tableau1[[#This Row],[ORG_ADRBOITE]]</f>
        <v xml:space="preserve">place de Pâturages, 17 </v>
      </c>
      <c r="F40" s="4" t="s">
        <v>159</v>
      </c>
      <c r="G40" s="4" t="s">
        <v>160</v>
      </c>
      <c r="H40" s="4" t="s">
        <v>14</v>
      </c>
      <c r="I40" s="4" t="str">
        <f>Tableau1[[#This Row],[ORG_ADRCP]]&amp;" "&amp;Tableau1[[#This Row],[ORG_ADRLOC]]</f>
        <v>7340 PATURAGES</v>
      </c>
      <c r="J40" s="3">
        <v>7340</v>
      </c>
      <c r="K40" s="4" t="s">
        <v>161</v>
      </c>
      <c r="L40" s="3">
        <v>53082</v>
      </c>
      <c r="M40" s="4" t="s">
        <v>162</v>
      </c>
    </row>
    <row r="41" spans="1:13" x14ac:dyDescent="0.2">
      <c r="A41" s="3">
        <v>632057</v>
      </c>
      <c r="B41" s="3" t="b">
        <v>0</v>
      </c>
      <c r="C41" s="3">
        <v>212226102</v>
      </c>
      <c r="D41" s="4" t="s">
        <v>163</v>
      </c>
      <c r="E41" s="4" t="str">
        <f>Tableau1[[#This Row],[ORG_ADRRUE]]&amp;", "&amp;Tableau1[[#This Row],[ORG_ADRNR]]&amp;" "&amp;Tableau1[[#This Row],[ORG_ADRBOITE]]</f>
        <v xml:space="preserve">Rue de la siroperie, 7/1 </v>
      </c>
      <c r="F41" s="4" t="s">
        <v>164</v>
      </c>
      <c r="G41" s="4" t="s">
        <v>165</v>
      </c>
      <c r="H41" s="4" t="s">
        <v>14</v>
      </c>
      <c r="I41" s="4" t="str">
        <f>Tableau1[[#This Row],[ORG_ADRCP]]&amp;" "&amp;Tableau1[[#This Row],[ORG_ADRLOC]]</f>
        <v>4630 SOUMAGNE</v>
      </c>
      <c r="J41" s="3">
        <v>4630</v>
      </c>
      <c r="K41" s="4" t="s">
        <v>166</v>
      </c>
      <c r="L41" s="3">
        <v>62099</v>
      </c>
      <c r="M41" s="4" t="s">
        <v>166</v>
      </c>
    </row>
    <row r="42" spans="1:13" x14ac:dyDescent="0.2">
      <c r="A42" s="3">
        <v>632059</v>
      </c>
      <c r="B42" s="3" t="b">
        <v>0</v>
      </c>
      <c r="C42" s="3">
        <v>212365860</v>
      </c>
      <c r="D42" s="4" t="s">
        <v>167</v>
      </c>
      <c r="E42" s="4" t="str">
        <f>Tableau1[[#This Row],[ORG_ADRRUE]]&amp;", "&amp;Tableau1[[#This Row],[ORG_ADRNR]]&amp;" "&amp;Tableau1[[#This Row],[ORG_ADRBOITE]]</f>
        <v xml:space="preserve">Rue de Schaerbeek, 18-20 </v>
      </c>
      <c r="F42" s="4" t="s">
        <v>168</v>
      </c>
      <c r="G42" s="4" t="s">
        <v>169</v>
      </c>
      <c r="H42" s="4" t="s">
        <v>14</v>
      </c>
      <c r="I42" s="4" t="str">
        <f>Tableau1[[#This Row],[ORG_ADRCP]]&amp;" "&amp;Tableau1[[#This Row],[ORG_ADRLOC]]</f>
        <v>6660 HOUFFALIZE</v>
      </c>
      <c r="J42" s="3">
        <v>6660</v>
      </c>
      <c r="K42" s="4" t="s">
        <v>170</v>
      </c>
      <c r="L42" s="3">
        <v>82014</v>
      </c>
      <c r="M42" s="4" t="s">
        <v>170</v>
      </c>
    </row>
    <row r="43" spans="1:13" x14ac:dyDescent="0.2">
      <c r="A43" s="3">
        <v>632060</v>
      </c>
      <c r="B43" s="3" t="b">
        <v>0</v>
      </c>
      <c r="C43" s="3">
        <v>211085163</v>
      </c>
      <c r="D43" s="4" t="s">
        <v>171</v>
      </c>
      <c r="E43" s="4" t="str">
        <f>Tableau1[[#This Row],[ORG_ADRRUE]]&amp;", "&amp;Tableau1[[#This Row],[ORG_ADRNR]]&amp;" "&amp;Tableau1[[#This Row],[ORG_ADRBOITE]]</f>
        <v xml:space="preserve">Avenue Jean Materne, 244 </v>
      </c>
      <c r="F43" s="4" t="s">
        <v>172</v>
      </c>
      <c r="G43" s="4" t="s">
        <v>173</v>
      </c>
      <c r="H43" s="4" t="s">
        <v>14</v>
      </c>
      <c r="I43" s="4" t="str">
        <f>Tableau1[[#This Row],[ORG_ADRCP]]&amp;" "&amp;Tableau1[[#This Row],[ORG_ADRLOC]]</f>
        <v>5100 JAMBES</v>
      </c>
      <c r="J43" s="3">
        <v>5100</v>
      </c>
      <c r="K43" s="4" t="s">
        <v>174</v>
      </c>
      <c r="L43" s="3">
        <v>92094</v>
      </c>
      <c r="M43" s="4" t="s">
        <v>175</v>
      </c>
    </row>
    <row r="44" spans="1:13" x14ac:dyDescent="0.2">
      <c r="A44" s="3">
        <v>632061</v>
      </c>
      <c r="B44" s="3" t="b">
        <v>0</v>
      </c>
      <c r="C44" s="3">
        <v>212351410</v>
      </c>
      <c r="D44" s="4" t="s">
        <v>176</v>
      </c>
      <c r="E44" s="4" t="str">
        <f>Tableau1[[#This Row],[ORG_ADRRUE]]&amp;", "&amp;Tableau1[[#This Row],[ORG_ADRNR]]&amp;" "&amp;Tableau1[[#This Row],[ORG_ADRBOITE]]</f>
        <v xml:space="preserve">Bld. de l'Hôpital, 71 </v>
      </c>
      <c r="F44" s="4" t="s">
        <v>177</v>
      </c>
      <c r="G44" s="4" t="s">
        <v>178</v>
      </c>
      <c r="H44" s="4" t="s">
        <v>14</v>
      </c>
      <c r="I44" s="4" t="str">
        <f>Tableau1[[#This Row],[ORG_ADRCP]]&amp;" "&amp;Tableau1[[#This Row],[ORG_ADRLOC]]</f>
        <v>7800 ATH</v>
      </c>
      <c r="J44" s="3">
        <v>7800</v>
      </c>
      <c r="K44" s="4" t="s">
        <v>179</v>
      </c>
      <c r="L44" s="3">
        <v>51004</v>
      </c>
      <c r="M44" s="4" t="s">
        <v>179</v>
      </c>
    </row>
    <row r="45" spans="1:13" x14ac:dyDescent="0.2">
      <c r="A45" s="3">
        <v>632062</v>
      </c>
      <c r="B45" s="3" t="b">
        <v>0</v>
      </c>
      <c r="C45" s="3">
        <v>212353487</v>
      </c>
      <c r="D45" s="4" t="s">
        <v>180</v>
      </c>
      <c r="E45" s="4" t="str">
        <f>Tableau1[[#This Row],[ORG_ADRRUE]]&amp;", "&amp;Tableau1[[#This Row],[ORG_ADRNR]]&amp;" "&amp;Tableau1[[#This Row],[ORG_ADRBOITE]]</f>
        <v xml:space="preserve">Place du souvenir, 1 </v>
      </c>
      <c r="F45" s="4" t="s">
        <v>181</v>
      </c>
      <c r="G45" s="4" t="s">
        <v>13</v>
      </c>
      <c r="H45" s="4" t="s">
        <v>14</v>
      </c>
      <c r="I45" s="4" t="str">
        <f>Tableau1[[#This Row],[ORG_ADRCP]]&amp;" "&amp;Tableau1[[#This Row],[ORG_ADRLOC]]</f>
        <v>4130 TILFF</v>
      </c>
      <c r="J45" s="3">
        <v>4130</v>
      </c>
      <c r="K45" s="4" t="s">
        <v>182</v>
      </c>
      <c r="L45" s="3">
        <v>62032</v>
      </c>
      <c r="M45" s="4" t="s">
        <v>183</v>
      </c>
    </row>
    <row r="46" spans="1:13" x14ac:dyDescent="0.2">
      <c r="A46" s="3">
        <v>632063</v>
      </c>
      <c r="B46" s="3" t="b">
        <v>0</v>
      </c>
      <c r="C46" s="3">
        <v>212163051</v>
      </c>
      <c r="D46" s="4" t="s">
        <v>184</v>
      </c>
      <c r="E46" s="4" t="str">
        <f>Tableau1[[#This Row],[ORG_ADRRUE]]&amp;", "&amp;Tableau1[[#This Row],[ORG_ADRNR]]&amp;" "&amp;Tableau1[[#This Row],[ORG_ADRBOITE]]</f>
        <v xml:space="preserve">Rue Pètre, 5 </v>
      </c>
      <c r="F46" s="4" t="s">
        <v>185</v>
      </c>
      <c r="G46" s="4" t="s">
        <v>186</v>
      </c>
      <c r="H46" s="4" t="s">
        <v>14</v>
      </c>
      <c r="I46" s="4" t="str">
        <f>Tableau1[[#This Row],[ORG_ADRCP]]&amp;" "&amp;Tableau1[[#This Row],[ORG_ADRLOC]]</f>
        <v>7331 Baudour</v>
      </c>
      <c r="J46" s="3">
        <v>7331</v>
      </c>
      <c r="K46" s="4" t="s">
        <v>187</v>
      </c>
      <c r="L46" s="3">
        <v>53070</v>
      </c>
      <c r="M46" s="4" t="s">
        <v>188</v>
      </c>
    </row>
    <row r="47" spans="1:13" x14ac:dyDescent="0.2">
      <c r="A47" s="3">
        <v>632065</v>
      </c>
      <c r="B47" s="3" t="b">
        <v>0</v>
      </c>
      <c r="C47" s="3">
        <v>216697208</v>
      </c>
      <c r="D47" s="4" t="s">
        <v>189</v>
      </c>
      <c r="E47" s="4" t="str">
        <f>Tableau1[[#This Row],[ORG_ADRRUE]]&amp;", "&amp;Tableau1[[#This Row],[ORG_ADRNR]]&amp;" "&amp;Tableau1[[#This Row],[ORG_ADRBOITE]]</f>
        <v xml:space="preserve">Rue Sainte Barbe, 73 </v>
      </c>
      <c r="F47" s="4" t="s">
        <v>190</v>
      </c>
      <c r="G47" s="4" t="s">
        <v>191</v>
      </c>
      <c r="H47" s="4" t="s">
        <v>14</v>
      </c>
      <c r="I47" s="4" t="str">
        <f>Tableau1[[#This Row],[ORG_ADRCP]]&amp;" "&amp;Tableau1[[#This Row],[ORG_ADRLOC]]</f>
        <v>5060 TAMINES</v>
      </c>
      <c r="J47" s="3">
        <v>5060</v>
      </c>
      <c r="K47" s="4" t="s">
        <v>192</v>
      </c>
      <c r="L47" s="3">
        <v>92137</v>
      </c>
      <c r="M47" s="4" t="s">
        <v>193</v>
      </c>
    </row>
    <row r="48" spans="1:13" x14ac:dyDescent="0.2">
      <c r="A48" s="3">
        <v>632066</v>
      </c>
      <c r="B48" s="3" t="b">
        <v>0</v>
      </c>
      <c r="C48" s="3">
        <v>216697604</v>
      </c>
      <c r="D48" s="4" t="s">
        <v>194</v>
      </c>
      <c r="E48" s="4" t="str">
        <f>Tableau1[[#This Row],[ORG_ADRRUE]]&amp;", "&amp;Tableau1[[#This Row],[ORG_ADRNR]]&amp;" "&amp;Tableau1[[#This Row],[ORG_ADRBOITE]]</f>
        <v xml:space="preserve">rue Chapelle Marion, 13 </v>
      </c>
      <c r="F48" s="4" t="s">
        <v>195</v>
      </c>
      <c r="G48" s="4" t="s">
        <v>196</v>
      </c>
      <c r="H48" s="4" t="s">
        <v>14</v>
      </c>
      <c r="I48" s="4" t="str">
        <f>Tableau1[[#This Row],[ORG_ADRCP]]&amp;" "&amp;Tableau1[[#This Row],[ORG_ADRLOC]]</f>
        <v>5030 GEMBLOUX</v>
      </c>
      <c r="J48" s="3">
        <v>5030</v>
      </c>
      <c r="K48" s="4" t="s">
        <v>197</v>
      </c>
      <c r="L48" s="3">
        <v>92142</v>
      </c>
      <c r="M48" s="4" t="s">
        <v>197</v>
      </c>
    </row>
    <row r="49" spans="1:13" x14ac:dyDescent="0.2">
      <c r="A49" s="3">
        <v>632067</v>
      </c>
      <c r="B49" s="3" t="b">
        <v>0</v>
      </c>
      <c r="C49" s="3">
        <v>212358932</v>
      </c>
      <c r="D49" s="4" t="s">
        <v>198</v>
      </c>
      <c r="E49" s="4" t="str">
        <f>Tableau1[[#This Row],[ORG_ADRRUE]]&amp;", "&amp;Tableau1[[#This Row],[ORG_ADRNR]]&amp;" "&amp;Tableau1[[#This Row],[ORG_ADRBOITE]]</f>
        <v xml:space="preserve">Rue du Doyard, 117 </v>
      </c>
      <c r="F49" s="4" t="s">
        <v>199</v>
      </c>
      <c r="G49" s="4" t="s">
        <v>200</v>
      </c>
      <c r="H49" s="4" t="s">
        <v>14</v>
      </c>
      <c r="I49" s="4" t="str">
        <f>Tableau1[[#This Row],[ORG_ADRCP]]&amp;" "&amp;Tableau1[[#This Row],[ORG_ADRLOC]]</f>
        <v>4040 HERSTAL</v>
      </c>
      <c r="J49" s="3">
        <v>4040</v>
      </c>
      <c r="K49" s="4" t="s">
        <v>201</v>
      </c>
      <c r="L49" s="3">
        <v>62051</v>
      </c>
      <c r="M49" s="4" t="s">
        <v>201</v>
      </c>
    </row>
    <row r="50" spans="1:13" ht="22.5" x14ac:dyDescent="0.2">
      <c r="A50" s="3">
        <v>632068</v>
      </c>
      <c r="B50" s="3" t="b">
        <v>0</v>
      </c>
      <c r="C50" s="3">
        <v>862947632</v>
      </c>
      <c r="D50" s="4" t="s">
        <v>202</v>
      </c>
      <c r="E50" s="4" t="str">
        <f>Tableau1[[#This Row],[ORG_ADRRUE]]&amp;", "&amp;Tableau1[[#This Row],[ORG_ADRNR]]&amp;" "&amp;Tableau1[[#This Row],[ORG_ADRBOITE]]</f>
        <v xml:space="preserve">Chainrue, 3 </v>
      </c>
      <c r="F50" s="4" t="s">
        <v>203</v>
      </c>
      <c r="G50" s="4" t="s">
        <v>152</v>
      </c>
      <c r="H50" s="4" t="s">
        <v>14</v>
      </c>
      <c r="I50" s="4" t="str">
        <f>Tableau1[[#This Row],[ORG_ADRCP]]&amp;" "&amp;Tableau1[[#This Row],[ORG_ADRLOC]]</f>
        <v>6940 BARVAUX-SUR-OURTHE</v>
      </c>
      <c r="J50" s="3">
        <v>6940</v>
      </c>
      <c r="K50" s="4" t="s">
        <v>204</v>
      </c>
      <c r="L50" s="3">
        <v>83012</v>
      </c>
      <c r="M50" s="4" t="s">
        <v>205</v>
      </c>
    </row>
    <row r="51" spans="1:13" x14ac:dyDescent="0.2">
      <c r="A51" s="3">
        <v>632070</v>
      </c>
      <c r="B51" s="3" t="b">
        <v>0</v>
      </c>
      <c r="C51" s="3">
        <v>212158992</v>
      </c>
      <c r="D51" s="4" t="s">
        <v>206</v>
      </c>
      <c r="E51" s="4" t="str">
        <f>Tableau1[[#This Row],[ORG_ADRRUE]]&amp;", "&amp;Tableau1[[#This Row],[ORG_ADRNR]]&amp;" "&amp;Tableau1[[#This Row],[ORG_ADRBOITE]]</f>
        <v xml:space="preserve">rue des chaufours, 7 </v>
      </c>
      <c r="F51" s="4" t="s">
        <v>207</v>
      </c>
      <c r="G51" s="4" t="s">
        <v>208</v>
      </c>
      <c r="H51" s="4" t="s">
        <v>14</v>
      </c>
      <c r="I51" s="4" t="str">
        <f>Tableau1[[#This Row],[ORG_ADRCP]]&amp;" "&amp;Tableau1[[#This Row],[ORG_ADRLOC]]</f>
        <v>7600 PERUWELZ</v>
      </c>
      <c r="J51" s="3">
        <v>7600</v>
      </c>
      <c r="K51" s="4" t="s">
        <v>209</v>
      </c>
      <c r="L51" s="3">
        <v>57064</v>
      </c>
      <c r="M51" s="4" t="s">
        <v>210</v>
      </c>
    </row>
    <row r="52" spans="1:13" x14ac:dyDescent="0.2">
      <c r="A52" s="3">
        <v>632072</v>
      </c>
      <c r="B52" s="3" t="b">
        <v>0</v>
      </c>
      <c r="C52" s="3">
        <v>212230654</v>
      </c>
      <c r="D52" s="4" t="s">
        <v>211</v>
      </c>
      <c r="E52" s="4" t="str">
        <f>Tableau1[[#This Row],[ORG_ADRRUE]]&amp;", "&amp;Tableau1[[#This Row],[ORG_ADRNR]]&amp;" "&amp;Tableau1[[#This Row],[ORG_ADRBOITE]]</f>
        <v xml:space="preserve">rue des combattants, 2 </v>
      </c>
      <c r="F52" s="4" t="s">
        <v>212</v>
      </c>
      <c r="G52" s="4" t="s">
        <v>213</v>
      </c>
      <c r="H52" s="4" t="s">
        <v>14</v>
      </c>
      <c r="I52" s="4" t="str">
        <f>Tableau1[[#This Row],[ORG_ADRCP]]&amp;" "&amp;Tableau1[[#This Row],[ORG_ADRLOC]]</f>
        <v>6760 VIRTON</v>
      </c>
      <c r="J52" s="3">
        <v>6760</v>
      </c>
      <c r="K52" s="4" t="s">
        <v>214</v>
      </c>
      <c r="L52" s="3">
        <v>85045</v>
      </c>
      <c r="M52" s="4" t="s">
        <v>214</v>
      </c>
    </row>
    <row r="53" spans="1:13" x14ac:dyDescent="0.2">
      <c r="A53" s="3">
        <v>632073</v>
      </c>
      <c r="B53" s="3" t="b">
        <v>0</v>
      </c>
      <c r="C53" s="3">
        <v>212366058</v>
      </c>
      <c r="D53" s="4" t="s">
        <v>215</v>
      </c>
      <c r="E53" s="4" t="str">
        <f>Tableau1[[#This Row],[ORG_ADRRUE]]&amp;", "&amp;Tableau1[[#This Row],[ORG_ADRNR]]&amp;" "&amp;Tableau1[[#This Row],[ORG_ADRBOITE]]</f>
        <v xml:space="preserve">Rue A. Marganne, 10 </v>
      </c>
      <c r="F53" s="4" t="s">
        <v>216</v>
      </c>
      <c r="G53" s="4" t="s">
        <v>47</v>
      </c>
      <c r="H53" s="4" t="s">
        <v>14</v>
      </c>
      <c r="I53" s="4" t="str">
        <f>Tableau1[[#This Row],[ORG_ADRCP]]&amp;" "&amp;Tableau1[[#This Row],[ORG_ADRLOC]]</f>
        <v>4620 FLERON</v>
      </c>
      <c r="J53" s="3">
        <v>4620</v>
      </c>
      <c r="K53" s="4" t="s">
        <v>217</v>
      </c>
      <c r="L53" s="3">
        <v>62038</v>
      </c>
      <c r="M53" s="4" t="s">
        <v>217</v>
      </c>
    </row>
    <row r="54" spans="1:13" x14ac:dyDescent="0.2">
      <c r="A54" s="3">
        <v>632075</v>
      </c>
      <c r="B54" s="3" t="b">
        <v>0</v>
      </c>
      <c r="C54" s="3">
        <v>212532252</v>
      </c>
      <c r="D54" s="4" t="s">
        <v>218</v>
      </c>
      <c r="E54" s="4" t="str">
        <f>Tableau1[[#This Row],[ORG_ADRRUE]]&amp;", "&amp;Tableau1[[#This Row],[ORG_ADRNR]]&amp;" "&amp;Tableau1[[#This Row],[ORG_ADRBOITE]]</f>
        <v xml:space="preserve">Avenue Royale, 5 </v>
      </c>
      <c r="F54" s="4" t="s">
        <v>219</v>
      </c>
      <c r="G54" s="4" t="s">
        <v>186</v>
      </c>
      <c r="H54" s="4" t="s">
        <v>14</v>
      </c>
      <c r="I54" s="4" t="str">
        <f>Tableau1[[#This Row],[ORG_ADRCP]]&amp;" "&amp;Tableau1[[#This Row],[ORG_ADRLOC]]</f>
        <v>7700 MOUSCRON</v>
      </c>
      <c r="J54" s="3">
        <v>7700</v>
      </c>
      <c r="K54" s="4" t="s">
        <v>220</v>
      </c>
      <c r="L54" s="3">
        <v>54007</v>
      </c>
      <c r="M54" s="4" t="s">
        <v>220</v>
      </c>
    </row>
    <row r="55" spans="1:13" x14ac:dyDescent="0.2">
      <c r="A55" s="3">
        <v>632081</v>
      </c>
      <c r="B55" s="3" t="b">
        <v>0</v>
      </c>
      <c r="C55" s="3">
        <v>212226201</v>
      </c>
      <c r="D55" s="4" t="s">
        <v>221</v>
      </c>
      <c r="E55" s="4" t="str">
        <f>Tableau1[[#This Row],[ORG_ADRRUE]]&amp;", "&amp;Tableau1[[#This Row],[ORG_ADRNR]]&amp;" "&amp;Tableau1[[#This Row],[ORG_ADRBOITE]]</f>
        <v xml:space="preserve">Rue du Centre, 56 </v>
      </c>
      <c r="F55" s="4" t="s">
        <v>222</v>
      </c>
      <c r="G55" s="4" t="s">
        <v>223</v>
      </c>
      <c r="H55" s="4" t="s">
        <v>14</v>
      </c>
      <c r="I55" s="4" t="str">
        <f>Tableau1[[#This Row],[ORG_ADRCP]]&amp;" "&amp;Tableau1[[#This Row],[ORG_ADRLOC]]</f>
        <v>4140 Sprimont</v>
      </c>
      <c r="J55" s="3">
        <v>4140</v>
      </c>
      <c r="K55" s="4" t="s">
        <v>224</v>
      </c>
      <c r="L55" s="3">
        <v>62100</v>
      </c>
      <c r="M55" s="4" t="s">
        <v>225</v>
      </c>
    </row>
    <row r="56" spans="1:13" x14ac:dyDescent="0.2">
      <c r="A56" s="3">
        <v>632083</v>
      </c>
      <c r="B56" s="3" t="b">
        <v>0</v>
      </c>
      <c r="C56" s="3">
        <v>207888123</v>
      </c>
      <c r="D56" s="4" t="s">
        <v>226</v>
      </c>
      <c r="E56" s="4" t="str">
        <f>Tableau1[[#This Row],[ORG_ADRRUE]]&amp;", "&amp;Tableau1[[#This Row],[ORG_ADRNR]]&amp;" "&amp;Tableau1[[#This Row],[ORG_ADRBOITE]]</f>
        <v xml:space="preserve">Rue Samiette, 70 </v>
      </c>
      <c r="F56" s="4" t="s">
        <v>227</v>
      </c>
      <c r="G56" s="4" t="s">
        <v>228</v>
      </c>
      <c r="H56" s="4" t="s">
        <v>14</v>
      </c>
      <c r="I56" s="4" t="str">
        <f>Tableau1[[#This Row],[ORG_ADRCP]]&amp;" "&amp;Tableau1[[#This Row],[ORG_ADRLOC]]</f>
        <v>1400 NIVELLES</v>
      </c>
      <c r="J56" s="3">
        <v>1400</v>
      </c>
      <c r="K56" s="4" t="s">
        <v>229</v>
      </c>
      <c r="L56" s="3">
        <v>25072</v>
      </c>
      <c r="M56" s="4" t="s">
        <v>229</v>
      </c>
    </row>
    <row r="57" spans="1:13" x14ac:dyDescent="0.2">
      <c r="A57" s="3">
        <v>632084</v>
      </c>
      <c r="B57" s="3" t="b">
        <v>0</v>
      </c>
      <c r="C57" s="3">
        <v>212318053</v>
      </c>
      <c r="D57" s="4" t="s">
        <v>230</v>
      </c>
      <c r="E57" s="4" t="str">
        <f>Tableau1[[#This Row],[ORG_ADRRUE]]&amp;", "&amp;Tableau1[[#This Row],[ORG_ADRNR]]&amp;" "&amp;Tableau1[[#This Row],[ORG_ADRBOITE]]</f>
        <v xml:space="preserve">Dreve des Allies, 1 </v>
      </c>
      <c r="F57" s="4" t="s">
        <v>231</v>
      </c>
      <c r="G57" s="4" t="s">
        <v>13</v>
      </c>
      <c r="H57" s="4" t="s">
        <v>14</v>
      </c>
      <c r="I57" s="4" t="str">
        <f>Tableau1[[#This Row],[ORG_ADRCP]]&amp;" "&amp;Tableau1[[#This Row],[ORG_ADRLOC]]</f>
        <v>6530 THUIN</v>
      </c>
      <c r="J57" s="3">
        <v>6530</v>
      </c>
      <c r="K57" s="4" t="s">
        <v>232</v>
      </c>
      <c r="L57" s="3">
        <v>56078</v>
      </c>
      <c r="M57" s="4" t="s">
        <v>232</v>
      </c>
    </row>
    <row r="58" spans="1:13" x14ac:dyDescent="0.2">
      <c r="A58" s="3">
        <v>632085</v>
      </c>
      <c r="B58" s="3" t="b">
        <v>0</v>
      </c>
      <c r="C58" s="3">
        <v>212228872</v>
      </c>
      <c r="D58" s="4" t="s">
        <v>233</v>
      </c>
      <c r="E58" s="4" t="str">
        <f>Tableau1[[#This Row],[ORG_ADRRUE]]&amp;", "&amp;Tableau1[[#This Row],[ORG_ADRNR]]&amp;" "&amp;Tableau1[[#This Row],[ORG_ADRBOITE]]</f>
        <v xml:space="preserve">rue des Frères Taymans, 32 </v>
      </c>
      <c r="F58" s="4" t="s">
        <v>234</v>
      </c>
      <c r="G58" s="4" t="s">
        <v>235</v>
      </c>
      <c r="H58" s="4" t="s">
        <v>14</v>
      </c>
      <c r="I58" s="4" t="str">
        <f>Tableau1[[#This Row],[ORG_ADRCP]]&amp;" "&amp;Tableau1[[#This Row],[ORG_ADRLOC]]</f>
        <v>1480 TUBIZE</v>
      </c>
      <c r="J58" s="3">
        <v>1480</v>
      </c>
      <c r="K58" s="4" t="s">
        <v>236</v>
      </c>
      <c r="L58" s="3">
        <v>25105</v>
      </c>
      <c r="M58" s="4" t="s">
        <v>236</v>
      </c>
    </row>
    <row r="59" spans="1:13" x14ac:dyDescent="0.2">
      <c r="A59" s="3">
        <v>632102</v>
      </c>
      <c r="B59" s="3" t="b">
        <v>1</v>
      </c>
      <c r="C59" s="3">
        <v>411532002</v>
      </c>
      <c r="D59" s="4" t="s">
        <v>237</v>
      </c>
      <c r="E59" s="4" t="str">
        <f>Tableau1[[#This Row],[ORG_ADRRUE]]&amp;", "&amp;Tableau1[[#This Row],[ORG_ADRNR]]&amp;" "&amp;Tableau1[[#This Row],[ORG_ADRBOITE]]</f>
        <v xml:space="preserve">Rue Haute, 8 </v>
      </c>
      <c r="F59" s="4" t="s">
        <v>238</v>
      </c>
      <c r="G59" s="4" t="s">
        <v>239</v>
      </c>
      <c r="H59" s="4" t="s">
        <v>14</v>
      </c>
      <c r="I59" s="4" t="str">
        <f>Tableau1[[#This Row],[ORG_ADRCP]]&amp;" "&amp;Tableau1[[#This Row],[ORG_ADRLOC]]</f>
        <v>5190 SPY</v>
      </c>
      <c r="J59" s="3">
        <v>5190</v>
      </c>
      <c r="K59" s="4" t="s">
        <v>240</v>
      </c>
      <c r="L59" s="3">
        <v>92140</v>
      </c>
      <c r="M59" s="4" t="s">
        <v>241</v>
      </c>
    </row>
    <row r="60" spans="1:13" x14ac:dyDescent="0.2">
      <c r="A60" s="3">
        <v>632104</v>
      </c>
      <c r="B60" s="3" t="b">
        <v>1</v>
      </c>
      <c r="C60" s="3">
        <v>432224476</v>
      </c>
      <c r="D60" s="4" t="s">
        <v>242</v>
      </c>
      <c r="E60" s="4" t="str">
        <f>Tableau1[[#This Row],[ORG_ADRRUE]]&amp;", "&amp;Tableau1[[#This Row],[ORG_ADRNR]]&amp;" "&amp;Tableau1[[#This Row],[ORG_ADRBOITE]]</f>
        <v xml:space="preserve">rue Puits-en-Sock, 86-88 </v>
      </c>
      <c r="F60" s="4" t="s">
        <v>243</v>
      </c>
      <c r="G60" s="4" t="s">
        <v>244</v>
      </c>
      <c r="H60" s="4" t="s">
        <v>14</v>
      </c>
      <c r="I60" s="4" t="str">
        <f>Tableau1[[#This Row],[ORG_ADRCP]]&amp;" "&amp;Tableau1[[#This Row],[ORG_ADRLOC]]</f>
        <v>4020 LIEGE</v>
      </c>
      <c r="J60" s="3">
        <v>4020</v>
      </c>
      <c r="K60" s="4" t="s">
        <v>245</v>
      </c>
      <c r="L60" s="3">
        <v>62063</v>
      </c>
      <c r="M60" s="4" t="s">
        <v>44</v>
      </c>
    </row>
    <row r="61" spans="1:13" x14ac:dyDescent="0.2">
      <c r="A61" s="3">
        <v>632105</v>
      </c>
      <c r="B61" s="3" t="b">
        <v>1</v>
      </c>
      <c r="C61" s="3">
        <v>465659089</v>
      </c>
      <c r="D61" s="4" t="s">
        <v>246</v>
      </c>
      <c r="E61" s="4" t="str">
        <f>Tableau1[[#This Row],[ORG_ADRRUE]]&amp;", "&amp;Tableau1[[#This Row],[ORG_ADRNR]]&amp;" "&amp;Tableau1[[#This Row],[ORG_ADRBOITE]]</f>
        <v xml:space="preserve">Rue aux Souris, 7 </v>
      </c>
      <c r="F61" s="4" t="s">
        <v>247</v>
      </c>
      <c r="G61" s="4" t="s">
        <v>208</v>
      </c>
      <c r="H61" s="4" t="s">
        <v>14</v>
      </c>
      <c r="I61" s="4" t="str">
        <f>Tableau1[[#This Row],[ORG_ADRCP]]&amp;" "&amp;Tableau1[[#This Row],[ORG_ADRLOC]]</f>
        <v>1400 NIVELLES</v>
      </c>
      <c r="J61" s="3">
        <v>1400</v>
      </c>
      <c r="K61" s="4" t="s">
        <v>229</v>
      </c>
      <c r="L61" s="3">
        <v>25072</v>
      </c>
      <c r="M61" s="4" t="s">
        <v>229</v>
      </c>
    </row>
    <row r="62" spans="1:13" x14ac:dyDescent="0.2">
      <c r="A62" s="3">
        <v>632106</v>
      </c>
      <c r="B62" s="3" t="b">
        <v>1</v>
      </c>
      <c r="C62" s="3">
        <v>408018622</v>
      </c>
      <c r="D62" s="4" t="s">
        <v>248</v>
      </c>
      <c r="E62" s="4" t="str">
        <f>Tableau1[[#This Row],[ORG_ADRRUE]]&amp;", "&amp;Tableau1[[#This Row],[ORG_ADRNR]]&amp;" "&amp;Tableau1[[#This Row],[ORG_ADRBOITE]]</f>
        <v xml:space="preserve">Place du prieuré, 16 </v>
      </c>
      <c r="F62" s="4" t="s">
        <v>249</v>
      </c>
      <c r="G62" s="4" t="s">
        <v>250</v>
      </c>
      <c r="H62" s="4" t="s">
        <v>14</v>
      </c>
      <c r="I62" s="4" t="str">
        <f>Tableau1[[#This Row],[ORG_ADRCP]]&amp;" "&amp;Tableau1[[#This Row],[ORG_ADRLOC]]</f>
        <v>6040 Jumet</v>
      </c>
      <c r="J62" s="3">
        <v>6040</v>
      </c>
      <c r="K62" s="4" t="s">
        <v>251</v>
      </c>
      <c r="L62" s="3">
        <v>52011</v>
      </c>
      <c r="M62" s="4" t="s">
        <v>95</v>
      </c>
    </row>
    <row r="63" spans="1:13" x14ac:dyDescent="0.2">
      <c r="A63" s="3">
        <v>632107</v>
      </c>
      <c r="B63" s="3" t="b">
        <v>1</v>
      </c>
      <c r="C63" s="3">
        <v>445076580</v>
      </c>
      <c r="D63" s="4" t="s">
        <v>252</v>
      </c>
      <c r="E63" s="4" t="str">
        <f>Tableau1[[#This Row],[ORG_ADRRUE]]&amp;", "&amp;Tableau1[[#This Row],[ORG_ADRNR]]&amp;" "&amp;Tableau1[[#This Row],[ORG_ADRBOITE]]</f>
        <v xml:space="preserve">Rue Zénobe Gramme, 42 </v>
      </c>
      <c r="F63" s="4" t="s">
        <v>253</v>
      </c>
      <c r="G63" s="4" t="s">
        <v>254</v>
      </c>
      <c r="H63" s="4" t="s">
        <v>14</v>
      </c>
      <c r="I63" s="4" t="str">
        <f>Tableau1[[#This Row],[ORG_ADRCP]]&amp;" "&amp;Tableau1[[#This Row],[ORG_ADRLOC]]</f>
        <v>4280 HANNUT</v>
      </c>
      <c r="J63" s="3">
        <v>4280</v>
      </c>
      <c r="K63" s="4" t="s">
        <v>255</v>
      </c>
      <c r="L63" s="3">
        <v>64034</v>
      </c>
      <c r="M63" s="4" t="s">
        <v>255</v>
      </c>
    </row>
    <row r="64" spans="1:13" x14ac:dyDescent="0.2">
      <c r="A64" s="3">
        <v>632114</v>
      </c>
      <c r="B64" s="3" t="b">
        <v>1</v>
      </c>
      <c r="C64" s="3">
        <v>409115415</v>
      </c>
      <c r="D64" s="4" t="s">
        <v>256</v>
      </c>
      <c r="E64" s="4" t="str">
        <f>Tableau1[[#This Row],[ORG_ADRRUE]]&amp;", "&amp;Tableau1[[#This Row],[ORG_ADRNR]]&amp;" "&amp;Tableau1[[#This Row],[ORG_ADRBOITE]]</f>
        <v xml:space="preserve">Chée W.Churchill, 28 </v>
      </c>
      <c r="F64" s="4" t="s">
        <v>257</v>
      </c>
      <c r="G64" s="4" t="s">
        <v>120</v>
      </c>
      <c r="H64" s="4" t="s">
        <v>14</v>
      </c>
      <c r="I64" s="4" t="str">
        <f>Tableau1[[#This Row],[ORG_ADRCP]]&amp;" "&amp;Tableau1[[#This Row],[ORG_ADRLOC]]</f>
        <v>4420 Montegnée</v>
      </c>
      <c r="J64" s="3">
        <v>4420</v>
      </c>
      <c r="K64" s="4" t="s">
        <v>258</v>
      </c>
      <c r="L64" s="3">
        <v>62051</v>
      </c>
      <c r="M64" s="4" t="s">
        <v>201</v>
      </c>
    </row>
    <row r="65" spans="1:13" x14ac:dyDescent="0.2">
      <c r="A65" s="3">
        <v>632115</v>
      </c>
      <c r="B65" s="3" t="b">
        <v>1</v>
      </c>
      <c r="C65" s="3">
        <v>477431723</v>
      </c>
      <c r="D65" s="4" t="s">
        <v>259</v>
      </c>
      <c r="E65" s="4" t="str">
        <f>Tableau1[[#This Row],[ORG_ADRRUE]]&amp;", "&amp;Tableau1[[#This Row],[ORG_ADRNR]]&amp;" "&amp;Tableau1[[#This Row],[ORG_ADRBOITE]]</f>
        <v xml:space="preserve">Rue Jean-Hubert Cavens, 49 </v>
      </c>
      <c r="F65" s="4" t="s">
        <v>260</v>
      </c>
      <c r="G65" s="4" t="s">
        <v>261</v>
      </c>
      <c r="H65" s="4" t="s">
        <v>14</v>
      </c>
      <c r="I65" s="4" t="str">
        <f>Tableau1[[#This Row],[ORG_ADRCP]]&amp;" "&amp;Tableau1[[#This Row],[ORG_ADRLOC]]</f>
        <v>4960 MALMEDY</v>
      </c>
      <c r="J65" s="3">
        <v>4960</v>
      </c>
      <c r="K65" s="4" t="s">
        <v>262</v>
      </c>
      <c r="L65" s="3">
        <v>63049</v>
      </c>
      <c r="M65" s="4" t="s">
        <v>262</v>
      </c>
    </row>
    <row r="66" spans="1:13" x14ac:dyDescent="0.2">
      <c r="A66" s="3">
        <v>632117</v>
      </c>
      <c r="B66" s="3" t="b">
        <v>1</v>
      </c>
      <c r="C66" s="3">
        <v>456562469</v>
      </c>
      <c r="D66" s="4" t="s">
        <v>263</v>
      </c>
      <c r="E66" s="4" t="str">
        <f>Tableau1[[#This Row],[ORG_ADRRUE]]&amp;", "&amp;Tableau1[[#This Row],[ORG_ADRNR]]&amp;" "&amp;Tableau1[[#This Row],[ORG_ADRBOITE]]</f>
        <v xml:space="preserve">Rue de Charleville, 36c </v>
      </c>
      <c r="F66" s="4" t="s">
        <v>264</v>
      </c>
      <c r="G66" s="4" t="s">
        <v>265</v>
      </c>
      <c r="H66" s="4" t="s">
        <v>14</v>
      </c>
      <c r="I66" s="4" t="str">
        <f>Tableau1[[#This Row],[ORG_ADRCP]]&amp;" "&amp;Tableau1[[#This Row],[ORG_ADRLOC]]</f>
        <v>6000 CHARLEROI</v>
      </c>
      <c r="J66" s="3">
        <v>6000</v>
      </c>
      <c r="K66" s="4" t="s">
        <v>95</v>
      </c>
      <c r="L66" s="3">
        <v>52011</v>
      </c>
      <c r="M66" s="4" t="s">
        <v>95</v>
      </c>
    </row>
    <row r="67" spans="1:13" x14ac:dyDescent="0.2">
      <c r="A67" s="3">
        <v>632118</v>
      </c>
      <c r="B67" s="3" t="b">
        <v>1</v>
      </c>
      <c r="C67" s="3">
        <v>423570195</v>
      </c>
      <c r="D67" s="4" t="s">
        <v>266</v>
      </c>
      <c r="E67" s="4" t="str">
        <f>Tableau1[[#This Row],[ORG_ADRRUE]]&amp;", "&amp;Tableau1[[#This Row],[ORG_ADRNR]]&amp;" "&amp;Tableau1[[#This Row],[ORG_ADRBOITE]]</f>
        <v xml:space="preserve">Rue Maghin, 76-78 </v>
      </c>
      <c r="F67" s="4" t="s">
        <v>267</v>
      </c>
      <c r="G67" s="4" t="s">
        <v>268</v>
      </c>
      <c r="H67" s="4" t="s">
        <v>14</v>
      </c>
      <c r="I67" s="4" t="str">
        <f>Tableau1[[#This Row],[ORG_ADRCP]]&amp;" "&amp;Tableau1[[#This Row],[ORG_ADRLOC]]</f>
        <v>4000 LIEGE</v>
      </c>
      <c r="J67" s="3">
        <v>4000</v>
      </c>
      <c r="K67" s="4" t="s">
        <v>245</v>
      </c>
      <c r="L67" s="3">
        <v>62063</v>
      </c>
      <c r="M67" s="4" t="s">
        <v>44</v>
      </c>
    </row>
    <row r="68" spans="1:13" x14ac:dyDescent="0.2">
      <c r="A68" s="3">
        <v>632120</v>
      </c>
      <c r="B68" s="3" t="b">
        <v>1</v>
      </c>
      <c r="C68" s="3">
        <v>460322804</v>
      </c>
      <c r="D68" s="4" t="s">
        <v>269</v>
      </c>
      <c r="E68" s="4" t="str">
        <f>Tableau1[[#This Row],[ORG_ADRRUE]]&amp;", "&amp;Tableau1[[#This Row],[ORG_ADRNR]]&amp;" "&amp;Tableau1[[#This Row],[ORG_ADRBOITE]]</f>
        <v xml:space="preserve">Rue du Papillon, 45 </v>
      </c>
      <c r="F68" s="4" t="s">
        <v>270</v>
      </c>
      <c r="G68" s="4" t="s">
        <v>105</v>
      </c>
      <c r="H68" s="4" t="s">
        <v>14</v>
      </c>
      <c r="I68" s="4" t="str">
        <f>Tableau1[[#This Row],[ORG_ADRCP]]&amp;" "&amp;Tableau1[[#This Row],[ORG_ADRLOC]]</f>
        <v>4100 SERAING</v>
      </c>
      <c r="J68" s="3">
        <v>4100</v>
      </c>
      <c r="K68" s="4" t="s">
        <v>76</v>
      </c>
      <c r="L68" s="3">
        <v>62096</v>
      </c>
      <c r="M68" s="4" t="s">
        <v>76</v>
      </c>
    </row>
    <row r="69" spans="1:13" x14ac:dyDescent="0.2">
      <c r="A69" s="3">
        <v>632122</v>
      </c>
      <c r="B69" s="3" t="b">
        <v>1</v>
      </c>
      <c r="C69" s="3">
        <v>479209395</v>
      </c>
      <c r="D69" s="4" t="s">
        <v>271</v>
      </c>
      <c r="E69" s="4" t="str">
        <f>Tableau1[[#This Row],[ORG_ADRRUE]]&amp;", "&amp;Tableau1[[#This Row],[ORG_ADRNR]]&amp;" "&amp;Tableau1[[#This Row],[ORG_ADRBOITE]]</f>
        <v xml:space="preserve">Rue Saint-Laurent, 174 </v>
      </c>
      <c r="F69" s="4" t="s">
        <v>272</v>
      </c>
      <c r="G69" s="4" t="s">
        <v>273</v>
      </c>
      <c r="H69" s="4" t="s">
        <v>14</v>
      </c>
      <c r="I69" s="4" t="str">
        <f>Tableau1[[#This Row],[ORG_ADRCP]]&amp;" "&amp;Tableau1[[#This Row],[ORG_ADRLOC]]</f>
        <v>4000 LIEGE</v>
      </c>
      <c r="J69" s="3">
        <v>4000</v>
      </c>
      <c r="K69" s="4" t="s">
        <v>245</v>
      </c>
      <c r="L69" s="3">
        <v>62063</v>
      </c>
      <c r="M69" s="4" t="s">
        <v>44</v>
      </c>
    </row>
    <row r="70" spans="1:13" x14ac:dyDescent="0.2">
      <c r="A70" s="3">
        <v>632124</v>
      </c>
      <c r="B70" s="3" t="b">
        <v>1</v>
      </c>
      <c r="C70" s="3">
        <v>874941483</v>
      </c>
      <c r="D70" s="4" t="s">
        <v>274</v>
      </c>
      <c r="E70" s="4" t="str">
        <f>Tableau1[[#This Row],[ORG_ADRRUE]]&amp;", "&amp;Tableau1[[#This Row],[ORG_ADRNR]]&amp;" "&amp;Tableau1[[#This Row],[ORG_ADRBOITE]]</f>
        <v xml:space="preserve">Rue du Moulin, 65 </v>
      </c>
      <c r="F70" s="4" t="s">
        <v>275</v>
      </c>
      <c r="G70" s="4" t="s">
        <v>276</v>
      </c>
      <c r="H70" s="4" t="s">
        <v>14</v>
      </c>
      <c r="I70" s="4" t="str">
        <f>Tableau1[[#This Row],[ORG_ADRCP]]&amp;" "&amp;Tableau1[[#This Row],[ORG_ADRLOC]]</f>
        <v>4684 HACCOURT</v>
      </c>
      <c r="J70" s="3">
        <v>4684</v>
      </c>
      <c r="K70" s="4" t="s">
        <v>277</v>
      </c>
      <c r="L70" s="3">
        <v>62079</v>
      </c>
      <c r="M70" s="4" t="s">
        <v>81</v>
      </c>
    </row>
    <row r="71" spans="1:13" x14ac:dyDescent="0.2">
      <c r="A71" s="3">
        <v>632125</v>
      </c>
      <c r="B71" s="3" t="b">
        <v>1</v>
      </c>
      <c r="C71" s="3">
        <v>415450703</v>
      </c>
      <c r="D71" s="4" t="s">
        <v>278</v>
      </c>
      <c r="E71" s="4" t="str">
        <f>Tableau1[[#This Row],[ORG_ADRRUE]]&amp;", "&amp;Tableau1[[#This Row],[ORG_ADRNR]]&amp;" "&amp;Tableau1[[#This Row],[ORG_ADRBOITE]]</f>
        <v xml:space="preserve">Avenue Wuidar, 79 </v>
      </c>
      <c r="F71" s="4" t="s">
        <v>279</v>
      </c>
      <c r="G71" s="4" t="s">
        <v>280</v>
      </c>
      <c r="H71" s="4" t="s">
        <v>14</v>
      </c>
      <c r="I71" s="4" t="str">
        <f>Tableau1[[#This Row],[ORG_ADRCP]]&amp;" "&amp;Tableau1[[#This Row],[ORG_ADRLOC]]</f>
        <v>4102 Ougrée</v>
      </c>
      <c r="J71" s="3">
        <v>4102</v>
      </c>
      <c r="K71" s="4" t="s">
        <v>281</v>
      </c>
      <c r="L71" s="3">
        <v>62096</v>
      </c>
      <c r="M71" s="4" t="s">
        <v>76</v>
      </c>
    </row>
    <row r="72" spans="1:13" x14ac:dyDescent="0.2">
      <c r="A72" s="3">
        <v>632126</v>
      </c>
      <c r="B72" s="3" t="b">
        <v>1</v>
      </c>
      <c r="C72" s="3">
        <v>460362394</v>
      </c>
      <c r="D72" s="4" t="s">
        <v>282</v>
      </c>
      <c r="E72" s="4" t="str">
        <f>Tableau1[[#This Row],[ORG_ADRRUE]]&amp;", "&amp;Tableau1[[#This Row],[ORG_ADRNR]]&amp;" "&amp;Tableau1[[#This Row],[ORG_ADRBOITE]]</f>
        <v xml:space="preserve">Avenue François Cornesse, 61 </v>
      </c>
      <c r="F72" s="4" t="s">
        <v>283</v>
      </c>
      <c r="G72" s="4" t="s">
        <v>284</v>
      </c>
      <c r="H72" s="4" t="s">
        <v>14</v>
      </c>
      <c r="I72" s="4" t="str">
        <f>Tableau1[[#This Row],[ORG_ADRCP]]&amp;" "&amp;Tableau1[[#This Row],[ORG_ADRLOC]]</f>
        <v>6920 Aywaille</v>
      </c>
      <c r="J72" s="3">
        <v>6920</v>
      </c>
      <c r="K72" s="4" t="s">
        <v>285</v>
      </c>
      <c r="L72" s="3">
        <v>62026</v>
      </c>
      <c r="M72" s="4" t="s">
        <v>286</v>
      </c>
    </row>
    <row r="73" spans="1:13" x14ac:dyDescent="0.2">
      <c r="A73" s="3">
        <v>632128</v>
      </c>
      <c r="B73" s="3" t="b">
        <v>1</v>
      </c>
      <c r="C73" s="3">
        <v>424707174</v>
      </c>
      <c r="D73" s="4" t="s">
        <v>287</v>
      </c>
      <c r="E73" s="4" t="str">
        <f>Tableau1[[#This Row],[ORG_ADRRUE]]&amp;", "&amp;Tableau1[[#This Row],[ORG_ADRNR]]&amp;" "&amp;Tableau1[[#This Row],[ORG_ADRBOITE]]</f>
        <v xml:space="preserve">Rue de la Fontaine, 53 </v>
      </c>
      <c r="F73" s="4" t="s">
        <v>123</v>
      </c>
      <c r="G73" s="4" t="s">
        <v>288</v>
      </c>
      <c r="H73" s="4" t="s">
        <v>14</v>
      </c>
      <c r="I73" s="4" t="str">
        <f>Tableau1[[#This Row],[ORG_ADRCP]]&amp;" "&amp;Tableau1[[#This Row],[ORG_ADRLOC]]</f>
        <v>4600 VISE</v>
      </c>
      <c r="J73" s="3">
        <v>4600</v>
      </c>
      <c r="K73" s="4" t="s">
        <v>289</v>
      </c>
      <c r="L73" s="3">
        <v>62051</v>
      </c>
      <c r="M73" s="4" t="s">
        <v>201</v>
      </c>
    </row>
    <row r="74" spans="1:13" x14ac:dyDescent="0.2">
      <c r="A74" s="3">
        <v>632129</v>
      </c>
      <c r="B74" s="3" t="b">
        <v>1</v>
      </c>
      <c r="C74" s="3">
        <v>542668775</v>
      </c>
      <c r="D74" s="4" t="s">
        <v>290</v>
      </c>
      <c r="E74" s="4" t="str">
        <f>Tableau1[[#This Row],[ORG_ADRRUE]]&amp;", "&amp;Tableau1[[#This Row],[ORG_ADRNR]]&amp;" "&amp;Tableau1[[#This Row],[ORG_ADRBOITE]]</f>
        <v xml:space="preserve">place du Nord Michel Levie, 22 </v>
      </c>
      <c r="F74" s="4" t="s">
        <v>291</v>
      </c>
      <c r="G74" s="4" t="s">
        <v>70</v>
      </c>
      <c r="H74" s="4" t="s">
        <v>14</v>
      </c>
      <c r="I74" s="4" t="str">
        <f>Tableau1[[#This Row],[ORG_ADRCP]]&amp;" "&amp;Tableau1[[#This Row],[ORG_ADRLOC]]</f>
        <v>6000 Charleroi</v>
      </c>
      <c r="J74" s="3">
        <v>6000</v>
      </c>
      <c r="K74" s="4" t="s">
        <v>292</v>
      </c>
      <c r="L74" s="3">
        <v>52011</v>
      </c>
      <c r="M74" s="4" t="s">
        <v>95</v>
      </c>
    </row>
    <row r="75" spans="1:13" x14ac:dyDescent="0.2">
      <c r="A75" s="3">
        <v>632135</v>
      </c>
      <c r="B75" s="3" t="b">
        <v>1</v>
      </c>
      <c r="C75" s="3">
        <v>418658928</v>
      </c>
      <c r="D75" s="4" t="s">
        <v>293</v>
      </c>
      <c r="E75" s="4" t="str">
        <f>Tableau1[[#This Row],[ORG_ADRRUE]]&amp;", "&amp;Tableau1[[#This Row],[ORG_ADRNR]]&amp;" "&amp;Tableau1[[#This Row],[ORG_ADRBOITE]]</f>
        <v xml:space="preserve">Rue Defuisseaux, 96 </v>
      </c>
      <c r="F75" s="4" t="s">
        <v>294</v>
      </c>
      <c r="G75" s="4" t="s">
        <v>295</v>
      </c>
      <c r="H75" s="4" t="s">
        <v>14</v>
      </c>
      <c r="I75" s="4" t="str">
        <f>Tableau1[[#This Row],[ORG_ADRCP]]&amp;" "&amp;Tableau1[[#This Row],[ORG_ADRLOC]]</f>
        <v>7333 TERTRE</v>
      </c>
      <c r="J75" s="3">
        <v>7333</v>
      </c>
      <c r="K75" s="4" t="s">
        <v>296</v>
      </c>
      <c r="L75" s="3">
        <v>53070</v>
      </c>
      <c r="M75" s="4" t="s">
        <v>188</v>
      </c>
    </row>
    <row r="76" spans="1:13" x14ac:dyDescent="0.2">
      <c r="A76" s="3">
        <v>632137</v>
      </c>
      <c r="B76" s="3" t="b">
        <v>1</v>
      </c>
      <c r="C76" s="3">
        <v>434080443</v>
      </c>
      <c r="D76" s="4" t="s">
        <v>297</v>
      </c>
      <c r="E76" s="4" t="str">
        <f>Tableau1[[#This Row],[ORG_ADRRUE]]&amp;", "&amp;Tableau1[[#This Row],[ORG_ADRNR]]&amp;" "&amp;Tableau1[[#This Row],[ORG_ADRBOITE]]</f>
        <v>Av. Georges-Truffaut, 18 bte 1</v>
      </c>
      <c r="F76" s="4" t="s">
        <v>298</v>
      </c>
      <c r="G76" s="4" t="s">
        <v>88</v>
      </c>
      <c r="H76" s="4" t="s">
        <v>299</v>
      </c>
      <c r="I76" s="4" t="str">
        <f>Tableau1[[#This Row],[ORG_ADRCP]]&amp;" "&amp;Tableau1[[#This Row],[ORG_ADRLOC]]</f>
        <v>4020 BRESSOUX</v>
      </c>
      <c r="J76" s="3">
        <v>4020</v>
      </c>
      <c r="K76" s="4" t="s">
        <v>300</v>
      </c>
      <c r="L76" s="3">
        <v>62063</v>
      </c>
      <c r="M76" s="4" t="s">
        <v>44</v>
      </c>
    </row>
    <row r="77" spans="1:13" x14ac:dyDescent="0.2">
      <c r="A77" s="3">
        <v>632138</v>
      </c>
      <c r="B77" s="3" t="b">
        <v>1</v>
      </c>
      <c r="C77" s="3">
        <v>409201329</v>
      </c>
      <c r="D77" s="4" t="s">
        <v>301</v>
      </c>
      <c r="E77" s="4" t="str">
        <f>Tableau1[[#This Row],[ORG_ADRRUE]]&amp;", "&amp;Tableau1[[#This Row],[ORG_ADRNR]]&amp;" "&amp;Tableau1[[#This Row],[ORG_ADRBOITE]]</f>
        <v xml:space="preserve">Place de Ghlin, 19 </v>
      </c>
      <c r="F77" s="4" t="s">
        <v>302</v>
      </c>
      <c r="G77" s="4" t="s">
        <v>112</v>
      </c>
      <c r="H77" s="4" t="s">
        <v>14</v>
      </c>
      <c r="I77" s="4" t="str">
        <f>Tableau1[[#This Row],[ORG_ADRCP]]&amp;" "&amp;Tableau1[[#This Row],[ORG_ADRLOC]]</f>
        <v>7011 GHLIN</v>
      </c>
      <c r="J77" s="3">
        <v>7011</v>
      </c>
      <c r="K77" s="4" t="s">
        <v>303</v>
      </c>
      <c r="L77" s="3">
        <v>53053</v>
      </c>
      <c r="M77" s="4" t="s">
        <v>19</v>
      </c>
    </row>
    <row r="78" spans="1:13" x14ac:dyDescent="0.2">
      <c r="A78" s="3">
        <v>632139</v>
      </c>
      <c r="B78" s="3" t="b">
        <v>1</v>
      </c>
      <c r="C78" s="3">
        <v>441372467</v>
      </c>
      <c r="D78" s="4" t="s">
        <v>304</v>
      </c>
      <c r="E78" s="4" t="str">
        <f>Tableau1[[#This Row],[ORG_ADRRUE]]&amp;", "&amp;Tableau1[[#This Row],[ORG_ADRNR]]&amp;" "&amp;Tableau1[[#This Row],[ORG_ADRBOITE]]</f>
        <v xml:space="preserve">rue Xhrouet, 10 </v>
      </c>
      <c r="F78" s="4" t="s">
        <v>305</v>
      </c>
      <c r="G78" s="4" t="s">
        <v>47</v>
      </c>
      <c r="H78" s="4" t="s">
        <v>14</v>
      </c>
      <c r="I78" s="4" t="str">
        <f>Tableau1[[#This Row],[ORG_ADRCP]]&amp;" "&amp;Tableau1[[#This Row],[ORG_ADRLOC]]</f>
        <v>4900 SPA</v>
      </c>
      <c r="J78" s="3">
        <v>4900</v>
      </c>
      <c r="K78" s="4" t="s">
        <v>306</v>
      </c>
      <c r="L78" s="3">
        <v>63072</v>
      </c>
      <c r="M78" s="4" t="s">
        <v>306</v>
      </c>
    </row>
    <row r="79" spans="1:13" x14ac:dyDescent="0.2">
      <c r="A79" s="3">
        <v>632143</v>
      </c>
      <c r="B79" s="3" t="b">
        <v>1</v>
      </c>
      <c r="C79" s="3">
        <v>460065753</v>
      </c>
      <c r="D79" s="4" t="s">
        <v>307</v>
      </c>
      <c r="E79" s="4" t="str">
        <f>Tableau1[[#This Row],[ORG_ADRRUE]]&amp;", "&amp;Tableau1[[#This Row],[ORG_ADRNR]]&amp;" "&amp;Tableau1[[#This Row],[ORG_ADRBOITE]]</f>
        <v xml:space="preserve">Rue Xhovémont, 172 </v>
      </c>
      <c r="F79" s="4" t="s">
        <v>308</v>
      </c>
      <c r="G79" s="4" t="s">
        <v>309</v>
      </c>
      <c r="H79" s="4" t="s">
        <v>14</v>
      </c>
      <c r="I79" s="4" t="str">
        <f>Tableau1[[#This Row],[ORG_ADRCP]]&amp;" "&amp;Tableau1[[#This Row],[ORG_ADRLOC]]</f>
        <v>4000 LIEGE</v>
      </c>
      <c r="J79" s="3">
        <v>4000</v>
      </c>
      <c r="K79" s="4" t="s">
        <v>245</v>
      </c>
      <c r="L79" s="3">
        <v>62063</v>
      </c>
      <c r="M79" s="4" t="s">
        <v>44</v>
      </c>
    </row>
    <row r="80" spans="1:13" x14ac:dyDescent="0.2">
      <c r="A80" s="3">
        <v>632144</v>
      </c>
      <c r="B80" s="3" t="b">
        <v>1</v>
      </c>
      <c r="C80" s="3">
        <v>458205432</v>
      </c>
      <c r="D80" s="4" t="s">
        <v>310</v>
      </c>
      <c r="E80" s="4" t="str">
        <f>Tableau1[[#This Row],[ORG_ADRRUE]]&amp;", "&amp;Tableau1[[#This Row],[ORG_ADRNR]]&amp;" "&amp;Tableau1[[#This Row],[ORG_ADRBOITE]]</f>
        <v xml:space="preserve">Rue de l'abbaye de Liessies, 2 </v>
      </c>
      <c r="F80" s="4" t="s">
        <v>311</v>
      </c>
      <c r="G80" s="4" t="s">
        <v>213</v>
      </c>
      <c r="H80" s="4" t="s">
        <v>14</v>
      </c>
      <c r="I80" s="4" t="str">
        <f>Tableau1[[#This Row],[ORG_ADRCP]]&amp;" "&amp;Tableau1[[#This Row],[ORG_ADRLOC]]</f>
        <v>6044 ROUX</v>
      </c>
      <c r="J80" s="3">
        <v>6044</v>
      </c>
      <c r="K80" s="4" t="s">
        <v>312</v>
      </c>
      <c r="L80" s="3">
        <v>52011</v>
      </c>
      <c r="M80" s="4" t="s">
        <v>95</v>
      </c>
    </row>
    <row r="81" spans="1:13" x14ac:dyDescent="0.2">
      <c r="A81" s="3">
        <v>632147</v>
      </c>
      <c r="B81" s="3" t="b">
        <v>1</v>
      </c>
      <c r="C81" s="3">
        <v>456157148</v>
      </c>
      <c r="D81" s="4" t="s">
        <v>313</v>
      </c>
      <c r="E81" s="4" t="str">
        <f>Tableau1[[#This Row],[ORG_ADRRUE]]&amp;", "&amp;Tableau1[[#This Row],[ORG_ADRNR]]&amp;" "&amp;Tableau1[[#This Row],[ORG_ADRBOITE]]</f>
        <v xml:space="preserve">avenue de la Gare, 88 </v>
      </c>
      <c r="F81" s="4" t="s">
        <v>314</v>
      </c>
      <c r="G81" s="4" t="s">
        <v>315</v>
      </c>
      <c r="H81" s="4" t="s">
        <v>14</v>
      </c>
      <c r="I81" s="4" t="str">
        <f>Tableau1[[#This Row],[ORG_ADRCP]]&amp;" "&amp;Tableau1[[#This Row],[ORG_ADRLOC]]</f>
        <v>6990 MELREUX</v>
      </c>
      <c r="J81" s="3">
        <v>6990</v>
      </c>
      <c r="K81" s="4" t="s">
        <v>316</v>
      </c>
      <c r="L81" s="3">
        <v>83028</v>
      </c>
      <c r="M81" s="4" t="s">
        <v>317</v>
      </c>
    </row>
    <row r="82" spans="1:13" x14ac:dyDescent="0.2">
      <c r="A82" s="3">
        <v>632148</v>
      </c>
      <c r="B82" s="3" t="b">
        <v>1</v>
      </c>
      <c r="C82" s="3">
        <v>446997081</v>
      </c>
      <c r="D82" s="4" t="s">
        <v>318</v>
      </c>
      <c r="E82" s="4" t="str">
        <f>Tableau1[[#This Row],[ORG_ADRRUE]]&amp;", "&amp;Tableau1[[#This Row],[ORG_ADRNR]]&amp;" "&amp;Tableau1[[#This Row],[ORG_ADRBOITE]]</f>
        <v xml:space="preserve">Rue du Brutz, 3 </v>
      </c>
      <c r="F82" s="4" t="s">
        <v>319</v>
      </c>
      <c r="G82" s="4" t="s">
        <v>152</v>
      </c>
      <c r="H82" s="4" t="s">
        <v>14</v>
      </c>
      <c r="I82" s="4" t="str">
        <f>Tableau1[[#This Row],[ORG_ADRCP]]&amp;" "&amp;Tableau1[[#This Row],[ORG_ADRLOC]]</f>
        <v>6830 BOUILLON</v>
      </c>
      <c r="J82" s="3">
        <v>6830</v>
      </c>
      <c r="K82" s="4" t="s">
        <v>320</v>
      </c>
      <c r="L82" s="3">
        <v>84010</v>
      </c>
      <c r="M82" s="4" t="s">
        <v>320</v>
      </c>
    </row>
    <row r="83" spans="1:13" x14ac:dyDescent="0.2">
      <c r="A83" s="3">
        <v>632149</v>
      </c>
      <c r="B83" s="3" t="b">
        <v>1</v>
      </c>
      <c r="C83" s="3">
        <v>887067473</v>
      </c>
      <c r="D83" s="4" t="s">
        <v>321</v>
      </c>
      <c r="E83" s="4" t="str">
        <f>Tableau1[[#This Row],[ORG_ADRRUE]]&amp;", "&amp;Tableau1[[#This Row],[ORG_ADRNR]]&amp;" "&amp;Tableau1[[#This Row],[ORG_ADRBOITE]]</f>
        <v xml:space="preserve">allée des Mélèzes, 13/7 </v>
      </c>
      <c r="F83" s="4" t="s">
        <v>322</v>
      </c>
      <c r="G83" s="4" t="s">
        <v>323</v>
      </c>
      <c r="H83" s="4" t="s">
        <v>14</v>
      </c>
      <c r="I83" s="4" t="str">
        <f>Tableau1[[#This Row],[ORG_ADRCP]]&amp;" "&amp;Tableau1[[#This Row],[ORG_ADRLOC]]</f>
        <v>7000 MONS</v>
      </c>
      <c r="J83" s="3">
        <v>7000</v>
      </c>
      <c r="K83" s="4" t="s">
        <v>19</v>
      </c>
      <c r="L83" s="3">
        <v>53053</v>
      </c>
      <c r="M83" s="4" t="s">
        <v>19</v>
      </c>
    </row>
    <row r="84" spans="1:13" x14ac:dyDescent="0.2">
      <c r="A84" s="3">
        <v>632152</v>
      </c>
      <c r="B84" s="3" t="b">
        <v>1</v>
      </c>
      <c r="C84" s="3">
        <v>863787374</v>
      </c>
      <c r="D84" s="4" t="s">
        <v>324</v>
      </c>
      <c r="E84" s="4" t="str">
        <f>Tableau1[[#This Row],[ORG_ADRRUE]]&amp;", "&amp;Tableau1[[#This Row],[ORG_ADRNR]]&amp;" "&amp;Tableau1[[#This Row],[ORG_ADRBOITE]]</f>
        <v xml:space="preserve">Rue Saint Roch, 4 </v>
      </c>
      <c r="F84" s="4" t="s">
        <v>325</v>
      </c>
      <c r="G84" s="4" t="s">
        <v>116</v>
      </c>
      <c r="H84" s="4" t="s">
        <v>14</v>
      </c>
      <c r="I84" s="4" t="str">
        <f>Tableau1[[#This Row],[ORG_ADRCP]]&amp;" "&amp;Tableau1[[#This Row],[ORG_ADRLOC]]</f>
        <v>6180 COURCELLES</v>
      </c>
      <c r="J84" s="3">
        <v>6180</v>
      </c>
      <c r="K84" s="4" t="s">
        <v>39</v>
      </c>
      <c r="L84" s="3">
        <v>52015</v>
      </c>
      <c r="M84" s="4" t="s">
        <v>39</v>
      </c>
    </row>
    <row r="85" spans="1:13" x14ac:dyDescent="0.2">
      <c r="A85" s="3">
        <v>632153</v>
      </c>
      <c r="B85" s="3" t="b">
        <v>1</v>
      </c>
      <c r="C85" s="3">
        <v>431879038</v>
      </c>
      <c r="D85" s="4" t="s">
        <v>326</v>
      </c>
      <c r="E85" s="4" t="str">
        <f>Tableau1[[#This Row],[ORG_ADRRUE]]&amp;", "&amp;Tableau1[[#This Row],[ORG_ADRNR]]&amp;" "&amp;Tableau1[[#This Row],[ORG_ADRBOITE]]</f>
        <v xml:space="preserve">Rue Grande Campagne, 56 </v>
      </c>
      <c r="F85" s="4" t="s">
        <v>327</v>
      </c>
      <c r="G85" s="4" t="s">
        <v>223</v>
      </c>
      <c r="H85" s="4" t="s">
        <v>14</v>
      </c>
      <c r="I85" s="4" t="str">
        <f>Tableau1[[#This Row],[ORG_ADRCP]]&amp;" "&amp;Tableau1[[#This Row],[ORG_ADRLOC]]</f>
        <v>7301 HORNU</v>
      </c>
      <c r="J85" s="3">
        <v>7301</v>
      </c>
      <c r="K85" s="4" t="s">
        <v>328</v>
      </c>
      <c r="L85" s="3">
        <v>53014</v>
      </c>
      <c r="M85" s="4" t="s">
        <v>125</v>
      </c>
    </row>
    <row r="86" spans="1:13" x14ac:dyDescent="0.2">
      <c r="A86" s="3">
        <v>632154</v>
      </c>
      <c r="B86" s="3" t="b">
        <v>1</v>
      </c>
      <c r="C86" s="3">
        <v>410901106</v>
      </c>
      <c r="D86" s="4" t="s">
        <v>329</v>
      </c>
      <c r="E86" s="4" t="str">
        <f>Tableau1[[#This Row],[ORG_ADRRUE]]&amp;", "&amp;Tableau1[[#This Row],[ORG_ADRNR]]&amp;" "&amp;Tableau1[[#This Row],[ORG_ADRBOITE]]</f>
        <v xml:space="preserve">Rue Paul Janson, 21 </v>
      </c>
      <c r="F86" s="4" t="s">
        <v>330</v>
      </c>
      <c r="G86" s="4" t="s">
        <v>331</v>
      </c>
      <c r="H86" s="4" t="s">
        <v>14</v>
      </c>
      <c r="I86" s="4" t="str">
        <f>Tableau1[[#This Row],[ORG_ADRCP]]&amp;" "&amp;Tableau1[[#This Row],[ORG_ADRLOC]]</f>
        <v>4800 VERVIERS</v>
      </c>
      <c r="J86" s="3">
        <v>4800</v>
      </c>
      <c r="K86" s="4" t="s">
        <v>85</v>
      </c>
      <c r="L86" s="3">
        <v>63079</v>
      </c>
      <c r="M86" s="4" t="s">
        <v>85</v>
      </c>
    </row>
    <row r="87" spans="1:13" x14ac:dyDescent="0.2">
      <c r="A87" s="3">
        <v>632157</v>
      </c>
      <c r="B87" s="3" t="b">
        <v>1</v>
      </c>
      <c r="C87" s="3">
        <v>460362394</v>
      </c>
      <c r="D87" s="4" t="s">
        <v>332</v>
      </c>
      <c r="E87" s="4" t="str">
        <f>Tableau1[[#This Row],[ORG_ADRRUE]]&amp;", "&amp;Tableau1[[#This Row],[ORG_ADRNR]]&amp;" "&amp;Tableau1[[#This Row],[ORG_ADRBOITE]]</f>
        <v xml:space="preserve">Place Delcour, 1 </v>
      </c>
      <c r="F87" s="4" t="s">
        <v>333</v>
      </c>
      <c r="G87" s="4" t="s">
        <v>13</v>
      </c>
      <c r="H87" s="4" t="s">
        <v>14</v>
      </c>
      <c r="I87" s="4" t="str">
        <f>Tableau1[[#This Row],[ORG_ADRCP]]&amp;" "&amp;Tableau1[[#This Row],[ORG_ADRLOC]]</f>
        <v>4180 HAMOIR</v>
      </c>
      <c r="J87" s="3">
        <v>4180</v>
      </c>
      <c r="K87" s="4" t="s">
        <v>334</v>
      </c>
      <c r="L87" s="3">
        <v>61024</v>
      </c>
      <c r="M87" s="4" t="s">
        <v>334</v>
      </c>
    </row>
  </sheetData>
  <sheetProtection algorithmName="SHA-512" hashValue="xSB3Ug00sQbsyLAiZ78OEO/k9kLAE/U7B3ObRAEbU0yT2GiK+npthikXxViCkN/kvKLpYFJrjDJSWDluOyjxjg==" saltValue="4S8I3T7j29EbevGiDR/upw==" spinCount="100000" sheet="1" objects="1" scenarios="1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DH</vt:lpstr>
      <vt:lpstr>DONNEES</vt:lpstr>
      <vt:lpstr>ANNEE_DH</vt:lpstr>
      <vt:lpstr>CAT_AGREM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DEGAILLIER Pascal</dc:creator>
  <cp:lastModifiedBy>DEGAILLIER Pascal</cp:lastModifiedBy>
  <cp:lastPrinted>2020-01-09T08:47:09Z</cp:lastPrinted>
  <dcterms:created xsi:type="dcterms:W3CDTF">2020-01-07T08:59:07Z</dcterms:created>
  <dcterms:modified xsi:type="dcterms:W3CDTF">2020-01-09T09:00:43Z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iteId">
    <vt:lpwstr>1f816a84-7aa6-4a56-b22a-7b3452fa8681</vt:lpwstr>
  </property>
  <property fmtid="{D5CDD505-2E9C-101B-9397-08002B2CF9AE}" pid="4" name="MSIP_Label_e72a09c5-6e26-4737-a926-47ef1ab198ae_Owner">
    <vt:lpwstr>pascal.degaillier@spw.wallonie.be</vt:lpwstr>
  </property>
  <property fmtid="{D5CDD505-2E9C-101B-9397-08002B2CF9AE}" pid="5" name="MSIP_Label_e72a09c5-6e26-4737-a926-47ef1ab198ae_SetDate">
    <vt:lpwstr>2020-01-07T09:39:14.5059767Z</vt:lpwstr>
  </property>
  <property fmtid="{D5CDD505-2E9C-101B-9397-08002B2CF9AE}" pid="6" name="MSIP_Label_e72a09c5-6e26-4737-a926-47ef1ab198ae_Name">
    <vt:lpwstr>Confidentiel</vt:lpwstr>
  </property>
  <property fmtid="{D5CDD505-2E9C-101B-9397-08002B2CF9AE}" pid="7" name="MSIP_Label_e72a09c5-6e26-4737-a926-47ef1ab198ae_Application">
    <vt:lpwstr>Microsoft Azure Information Protection</vt:lpwstr>
  </property>
  <property fmtid="{D5CDD505-2E9C-101B-9397-08002B2CF9AE}" pid="8" name="MSIP_Label_e72a09c5-6e26-4737-a926-47ef1ab198ae_ActionId">
    <vt:lpwstr>82998784-ae06-4515-916a-9e7952c2a1be</vt:lpwstr>
  </property>
  <property fmtid="{D5CDD505-2E9C-101B-9397-08002B2CF9AE}" pid="9" name="MSIP_Label_e72a09c5-6e26-4737-a926-47ef1ab198ae_Extended_MSFT_Method">
    <vt:lpwstr>Automatic</vt:lpwstr>
  </property>
  <property fmtid="{D5CDD505-2E9C-101B-9397-08002B2CF9AE}" pid="10" name="Sensitivity">
    <vt:lpwstr>Confidentiel</vt:lpwstr>
  </property>
</Properties>
</file>