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50401_DiAs\SubvCpasArt60-7-61_16\Subvention complémentaire (RW)\Subside 2025\Circulaire 2025 et fichiers Excel\"/>
    </mc:Choice>
  </mc:AlternateContent>
  <xr:revisionPtr revIDLastSave="0" documentId="13_ncr:1_{FCB4F3B2-BACE-4258-80C6-8E8367D2D44B}" xr6:coauthVersionLast="47" xr6:coauthVersionMax="47" xr10:uidLastSave="{00000000-0000-0000-0000-000000000000}"/>
  <workbookProtection workbookAlgorithmName="SHA-512" workbookHashValue="IP+KX/4A/I6PzPljy4qS3t3J6i4HU3v/gsF7I2+DvXIqHRSxq11RFqfRFFIBIH278FkEBNpiqqJ5rR/bZa+9lw==" workbookSaltValue="iPVCPckmutFD78jfh/2fSA==" workbookSpinCount="100000" lockStructure="1"/>
  <bookViews>
    <workbookView xWindow="28680" yWindow="-1680" windowWidth="38640" windowHeight="21120" xr2:uid="{C4839061-7FBB-4659-8A51-A9B06535C186}"/>
  </bookViews>
  <sheets>
    <sheet name="Guide de remplissage" sheetId="1" r:id="rId1"/>
    <sheet name="Informations générales" sheetId="2" r:id="rId2"/>
    <sheet name="Encodage données bénéficiair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2" l="1"/>
  <c r="V3" i="3" l="1"/>
  <c r="X3" i="3" s="1"/>
  <c r="V4" i="3"/>
  <c r="V5" i="3"/>
  <c r="V6" i="3"/>
  <c r="V7" i="3"/>
  <c r="W7" i="3" s="1"/>
  <c r="V8" i="3"/>
  <c r="W8" i="3" s="1"/>
  <c r="V9" i="3"/>
  <c r="W9" i="3" s="1"/>
  <c r="V10" i="3"/>
  <c r="W10" i="3" s="1"/>
  <c r="V11" i="3"/>
  <c r="W11" i="3" s="1"/>
  <c r="V12" i="3"/>
  <c r="V13" i="3"/>
  <c r="V14" i="3"/>
  <c r="X14" i="3" s="1"/>
  <c r="V15" i="3"/>
  <c r="X15" i="3" s="1"/>
  <c r="V16" i="3"/>
  <c r="X16" i="3" s="1"/>
  <c r="V17" i="3"/>
  <c r="X17" i="3" s="1"/>
  <c r="V18" i="3"/>
  <c r="X18" i="3" s="1"/>
  <c r="V19" i="3"/>
  <c r="X19" i="3" s="1"/>
  <c r="V20" i="3"/>
  <c r="V21" i="3"/>
  <c r="V22" i="3"/>
  <c r="V23" i="3"/>
  <c r="V24" i="3"/>
  <c r="X24" i="3" s="1"/>
  <c r="V25" i="3"/>
  <c r="W25" i="3" s="1"/>
  <c r="V26" i="3"/>
  <c r="X26" i="3" s="1"/>
  <c r="V27" i="3"/>
  <c r="X27" i="3" s="1"/>
  <c r="V28" i="3"/>
  <c r="V29" i="3"/>
  <c r="V30" i="3"/>
  <c r="V31" i="3"/>
  <c r="X31" i="3" s="1"/>
  <c r="V32" i="3"/>
  <c r="X32" i="3" s="1"/>
  <c r="V33" i="3"/>
  <c r="X33" i="3" s="1"/>
  <c r="V34" i="3"/>
  <c r="X34" i="3" s="1"/>
  <c r="V35" i="3"/>
  <c r="X35" i="3" s="1"/>
  <c r="V36" i="3"/>
  <c r="V37" i="3"/>
  <c r="V38" i="3"/>
  <c r="X38" i="3" s="1"/>
  <c r="V39" i="3"/>
  <c r="W39" i="3" s="1"/>
  <c r="V40" i="3"/>
  <c r="X40" i="3" s="1"/>
  <c r="V41" i="3"/>
  <c r="X41" i="3" s="1"/>
  <c r="V42" i="3"/>
  <c r="X42" i="3" s="1"/>
  <c r="V43" i="3"/>
  <c r="X43" i="3" s="1"/>
  <c r="V44" i="3"/>
  <c r="V45" i="3"/>
  <c r="V46" i="3"/>
  <c r="V47" i="3"/>
  <c r="V48" i="3"/>
  <c r="X48" i="3" s="1"/>
  <c r="V49" i="3"/>
  <c r="X49" i="3" s="1"/>
  <c r="V50" i="3"/>
  <c r="X50" i="3" s="1"/>
  <c r="V51" i="3"/>
  <c r="X51" i="3" s="1"/>
  <c r="V52" i="3"/>
  <c r="V53" i="3"/>
  <c r="V54" i="3"/>
  <c r="V55" i="3"/>
  <c r="X55" i="3" s="1"/>
  <c r="V56" i="3"/>
  <c r="X56" i="3" s="1"/>
  <c r="V57" i="3"/>
  <c r="X57" i="3" s="1"/>
  <c r="V58" i="3"/>
  <c r="X58" i="3" s="1"/>
  <c r="V59" i="3"/>
  <c r="X59" i="3" s="1"/>
  <c r="V60" i="3"/>
  <c r="V61" i="3"/>
  <c r="V62" i="3"/>
  <c r="X62" i="3" s="1"/>
  <c r="V63" i="3"/>
  <c r="W63" i="3" s="1"/>
  <c r="V64" i="3"/>
  <c r="W64" i="3" s="1"/>
  <c r="V65" i="3"/>
  <c r="W65" i="3" s="1"/>
  <c r="V66" i="3"/>
  <c r="X66" i="3" s="1"/>
  <c r="V67" i="3"/>
  <c r="X67" i="3" s="1"/>
  <c r="V68" i="3"/>
  <c r="V69" i="3"/>
  <c r="V70" i="3"/>
  <c r="V71" i="3"/>
  <c r="W71" i="3" s="1"/>
  <c r="V72" i="3"/>
  <c r="W72" i="3" s="1"/>
  <c r="V73" i="3"/>
  <c r="W73" i="3" s="1"/>
  <c r="V74" i="3"/>
  <c r="X74" i="3" s="1"/>
  <c r="V75" i="3"/>
  <c r="X75" i="3" s="1"/>
  <c r="V76" i="3"/>
  <c r="V77" i="3"/>
  <c r="V78" i="3"/>
  <c r="V79" i="3"/>
  <c r="X79" i="3" s="1"/>
  <c r="V80" i="3"/>
  <c r="W80" i="3" s="1"/>
  <c r="V81" i="3"/>
  <c r="X81" i="3" s="1"/>
  <c r="V82" i="3"/>
  <c r="X82" i="3" s="1"/>
  <c r="V83" i="3"/>
  <c r="X83" i="3" s="1"/>
  <c r="V84" i="3"/>
  <c r="V85" i="3"/>
  <c r="V86" i="3"/>
  <c r="X86" i="3" s="1"/>
  <c r="V87" i="3"/>
  <c r="V88" i="3"/>
  <c r="W88" i="3" s="1"/>
  <c r="V89" i="3"/>
  <c r="X89" i="3" s="1"/>
  <c r="V90" i="3"/>
  <c r="W90" i="3" s="1"/>
  <c r="V91" i="3"/>
  <c r="X91" i="3" s="1"/>
  <c r="V92" i="3"/>
  <c r="V93" i="3"/>
  <c r="V94" i="3"/>
  <c r="V95" i="3"/>
  <c r="V96" i="3"/>
  <c r="W96" i="3" s="1"/>
  <c r="V97" i="3"/>
  <c r="X97" i="3" s="1"/>
  <c r="V98" i="3"/>
  <c r="X98" i="3" s="1"/>
  <c r="V99" i="3"/>
  <c r="V100" i="3"/>
  <c r="V101" i="3"/>
  <c r="V102" i="3"/>
  <c r="V103" i="3"/>
  <c r="V104" i="3"/>
  <c r="V105" i="3"/>
  <c r="W105" i="3" s="1"/>
  <c r="V106" i="3"/>
  <c r="X106" i="3" s="1"/>
  <c r="V107" i="3"/>
  <c r="V108" i="3"/>
  <c r="V109" i="3"/>
  <c r="V110" i="3"/>
  <c r="X110" i="3" s="1"/>
  <c r="V111" i="3"/>
  <c r="V112" i="3"/>
  <c r="X112" i="3" s="1"/>
  <c r="V113" i="3"/>
  <c r="X113" i="3" s="1"/>
  <c r="V114" i="3"/>
  <c r="X114" i="3" s="1"/>
  <c r="V115" i="3"/>
  <c r="X115" i="3" s="1"/>
  <c r="V116" i="3"/>
  <c r="V117" i="3"/>
  <c r="V118" i="3"/>
  <c r="V119" i="3"/>
  <c r="X119" i="3" s="1"/>
  <c r="V120" i="3"/>
  <c r="X120" i="3" s="1"/>
  <c r="V121" i="3"/>
  <c r="W121" i="3" s="1"/>
  <c r="V122" i="3"/>
  <c r="X122" i="3" s="1"/>
  <c r="V123" i="3"/>
  <c r="X123" i="3" s="1"/>
  <c r="V124" i="3"/>
  <c r="V125" i="3"/>
  <c r="V126" i="3"/>
  <c r="V127" i="3"/>
  <c r="V128" i="3"/>
  <c r="X128" i="3" s="1"/>
  <c r="V129" i="3"/>
  <c r="X129" i="3" s="1"/>
  <c r="V130" i="3"/>
  <c r="W130" i="3" s="1"/>
  <c r="V131" i="3"/>
  <c r="X131" i="3" s="1"/>
  <c r="V132" i="3"/>
  <c r="V133" i="3"/>
  <c r="V134" i="3"/>
  <c r="X134" i="3" s="1"/>
  <c r="V135" i="3"/>
  <c r="V136" i="3"/>
  <c r="X136" i="3" s="1"/>
  <c r="V137" i="3"/>
  <c r="X137" i="3" s="1"/>
  <c r="V138" i="3"/>
  <c r="W138" i="3" s="1"/>
  <c r="V139" i="3"/>
  <c r="X139" i="3" s="1"/>
  <c r="V140" i="3"/>
  <c r="V141" i="3"/>
  <c r="V142" i="3"/>
  <c r="V143" i="3"/>
  <c r="X143" i="3" s="1"/>
  <c r="V144" i="3"/>
  <c r="X144" i="3" s="1"/>
  <c r="V145" i="3"/>
  <c r="W145" i="3" s="1"/>
  <c r="V146" i="3"/>
  <c r="X146" i="3" s="1"/>
  <c r="V147" i="3"/>
  <c r="X147" i="3" s="1"/>
  <c r="V148" i="3"/>
  <c r="V149" i="3"/>
  <c r="V150" i="3"/>
  <c r="V151" i="3"/>
  <c r="V152" i="3"/>
  <c r="X152" i="3" s="1"/>
  <c r="V153" i="3"/>
  <c r="W153" i="3" s="1"/>
  <c r="V154" i="3"/>
  <c r="W154" i="3" s="1"/>
  <c r="V155" i="3"/>
  <c r="X155" i="3" s="1"/>
  <c r="V156" i="3"/>
  <c r="V157" i="3"/>
  <c r="V158" i="3"/>
  <c r="X158" i="3" s="1"/>
  <c r="V159" i="3"/>
  <c r="X159" i="3" s="1"/>
  <c r="V160" i="3"/>
  <c r="X160" i="3" s="1"/>
  <c r="V161" i="3"/>
  <c r="W161" i="3" s="1"/>
  <c r="V162" i="3"/>
  <c r="W162" i="3" s="1"/>
  <c r="V163" i="3"/>
  <c r="X163" i="3" s="1"/>
  <c r="V164" i="3"/>
  <c r="V165" i="3"/>
  <c r="V166" i="3"/>
  <c r="V167" i="3"/>
  <c r="X167" i="3" s="1"/>
  <c r="V168" i="3"/>
  <c r="X168" i="3" s="1"/>
  <c r="V169" i="3"/>
  <c r="W169" i="3" s="1"/>
  <c r="V170" i="3"/>
  <c r="X170" i="3" s="1"/>
  <c r="V171" i="3"/>
  <c r="X171" i="3" s="1"/>
  <c r="V172" i="3"/>
  <c r="V173" i="3"/>
  <c r="V174" i="3"/>
  <c r="V175" i="3"/>
  <c r="V176" i="3"/>
  <c r="X176" i="3" s="1"/>
  <c r="V177" i="3"/>
  <c r="X177" i="3" s="1"/>
  <c r="V178" i="3"/>
  <c r="X178" i="3" s="1"/>
  <c r="V179" i="3"/>
  <c r="X179" i="3" s="1"/>
  <c r="V180" i="3"/>
  <c r="V181" i="3"/>
  <c r="V182" i="3"/>
  <c r="X182" i="3" s="1"/>
  <c r="V183" i="3"/>
  <c r="V184" i="3"/>
  <c r="V185" i="3"/>
  <c r="W185" i="3" s="1"/>
  <c r="V186" i="3"/>
  <c r="W186" i="3" s="1"/>
  <c r="V187" i="3"/>
  <c r="X187" i="3" s="1"/>
  <c r="V188" i="3"/>
  <c r="V189" i="3"/>
  <c r="V190" i="3"/>
  <c r="V191" i="3"/>
  <c r="X191" i="3" s="1"/>
  <c r="V192" i="3"/>
  <c r="X192" i="3" s="1"/>
  <c r="V193" i="3"/>
  <c r="X193" i="3" s="1"/>
  <c r="V194" i="3"/>
  <c r="X194" i="3" s="1"/>
  <c r="V195" i="3"/>
  <c r="V196" i="3"/>
  <c r="V197" i="3"/>
  <c r="V198" i="3"/>
  <c r="V199" i="3"/>
  <c r="X199" i="3" s="1"/>
  <c r="V200" i="3"/>
  <c r="X200" i="3" s="1"/>
  <c r="V201" i="3"/>
  <c r="X201" i="3" s="1"/>
  <c r="V2" i="3"/>
  <c r="W2" i="3" s="1"/>
  <c r="X4" i="3"/>
  <c r="X5" i="3"/>
  <c r="X6" i="3"/>
  <c r="X11" i="3"/>
  <c r="X12" i="3"/>
  <c r="X13" i="3"/>
  <c r="X20" i="3"/>
  <c r="X21" i="3"/>
  <c r="X22" i="3"/>
  <c r="X23" i="3"/>
  <c r="X25" i="3"/>
  <c r="X28" i="3"/>
  <c r="X29" i="3"/>
  <c r="X30" i="3"/>
  <c r="X36" i="3"/>
  <c r="X37" i="3"/>
  <c r="X39" i="3"/>
  <c r="X44" i="3"/>
  <c r="X45" i="3"/>
  <c r="X46" i="3"/>
  <c r="X47" i="3"/>
  <c r="X52" i="3"/>
  <c r="X53" i="3"/>
  <c r="X54" i="3"/>
  <c r="X60" i="3"/>
  <c r="X61" i="3"/>
  <c r="X63" i="3"/>
  <c r="X64" i="3"/>
  <c r="X65" i="3"/>
  <c r="X68" i="3"/>
  <c r="X69" i="3"/>
  <c r="X70" i="3"/>
  <c r="X71" i="3"/>
  <c r="X72" i="3"/>
  <c r="X73" i="3"/>
  <c r="X76" i="3"/>
  <c r="X77" i="3"/>
  <c r="X78" i="3"/>
  <c r="X84" i="3"/>
  <c r="X85" i="3"/>
  <c r="X87" i="3"/>
  <c r="X92" i="3"/>
  <c r="X93" i="3"/>
  <c r="X94" i="3"/>
  <c r="X95" i="3"/>
  <c r="X96" i="3"/>
  <c r="X99" i="3"/>
  <c r="X100" i="3"/>
  <c r="X101" i="3"/>
  <c r="X102" i="3"/>
  <c r="X103" i="3"/>
  <c r="X104" i="3"/>
  <c r="X105" i="3"/>
  <c r="X107" i="3"/>
  <c r="X108" i="3"/>
  <c r="X109" i="3"/>
  <c r="X111" i="3"/>
  <c r="X116" i="3"/>
  <c r="X117" i="3"/>
  <c r="X118" i="3"/>
  <c r="X124" i="3"/>
  <c r="X125" i="3"/>
  <c r="X126" i="3"/>
  <c r="X127" i="3"/>
  <c r="X132" i="3"/>
  <c r="X133" i="3"/>
  <c r="X135" i="3"/>
  <c r="X140" i="3"/>
  <c r="X141" i="3"/>
  <c r="X142" i="3"/>
  <c r="X148" i="3"/>
  <c r="X149" i="3"/>
  <c r="X150" i="3"/>
  <c r="X151" i="3"/>
  <c r="X153" i="3"/>
  <c r="X156" i="3"/>
  <c r="X157" i="3"/>
  <c r="X164" i="3"/>
  <c r="X165" i="3"/>
  <c r="X166" i="3"/>
  <c r="X172" i="3"/>
  <c r="X173" i="3"/>
  <c r="X174" i="3"/>
  <c r="X175" i="3"/>
  <c r="X180" i="3"/>
  <c r="X181" i="3"/>
  <c r="X183" i="3"/>
  <c r="X184" i="3"/>
  <c r="X185" i="3"/>
  <c r="X186" i="3"/>
  <c r="X188" i="3"/>
  <c r="X189" i="3"/>
  <c r="X190" i="3"/>
  <c r="X195" i="3"/>
  <c r="X196" i="3"/>
  <c r="X197" i="3"/>
  <c r="X198" i="3"/>
  <c r="W4" i="3"/>
  <c r="W5" i="3"/>
  <c r="W6" i="3"/>
  <c r="W12" i="3"/>
  <c r="W13" i="3"/>
  <c r="W14" i="3"/>
  <c r="W15" i="3"/>
  <c r="W17" i="3"/>
  <c r="W20" i="3"/>
  <c r="W21" i="3"/>
  <c r="W22" i="3"/>
  <c r="W23" i="3"/>
  <c r="W28" i="3"/>
  <c r="W29" i="3"/>
  <c r="W30" i="3"/>
  <c r="W36" i="3"/>
  <c r="W37" i="3"/>
  <c r="W38" i="3"/>
  <c r="W44" i="3"/>
  <c r="W45" i="3"/>
  <c r="W46" i="3"/>
  <c r="W47" i="3"/>
  <c r="W49" i="3"/>
  <c r="W52" i="3"/>
  <c r="W53" i="3"/>
  <c r="W54" i="3"/>
  <c r="W55" i="3"/>
  <c r="W60" i="3"/>
  <c r="W61" i="3"/>
  <c r="W62" i="3"/>
  <c r="W68" i="3"/>
  <c r="W69" i="3"/>
  <c r="W70" i="3"/>
  <c r="W76" i="3"/>
  <c r="W77" i="3"/>
  <c r="W78" i="3"/>
  <c r="W79" i="3"/>
  <c r="W81" i="3"/>
  <c r="W84" i="3"/>
  <c r="W85" i="3"/>
  <c r="W86" i="3"/>
  <c r="W87" i="3"/>
  <c r="W92" i="3"/>
  <c r="W93" i="3"/>
  <c r="W94" i="3"/>
  <c r="W100" i="3"/>
  <c r="W101" i="3"/>
  <c r="W102" i="3"/>
  <c r="W104" i="3"/>
  <c r="W108" i="3"/>
  <c r="W109" i="3"/>
  <c r="W110" i="3"/>
  <c r="W117" i="3"/>
  <c r="W118" i="3"/>
  <c r="W125" i="3"/>
  <c r="W134" i="3"/>
  <c r="W137" i="3"/>
  <c r="W141" i="3"/>
  <c r="W142" i="3"/>
  <c r="W149" i="3"/>
  <c r="W150" i="3"/>
  <c r="W157" i="3"/>
  <c r="W158" i="3"/>
  <c r="W165" i="3"/>
  <c r="W166" i="3"/>
  <c r="W173" i="3"/>
  <c r="W177" i="3"/>
  <c r="W182" i="3"/>
  <c r="W189" i="3"/>
  <c r="W190" i="3"/>
  <c r="W197" i="3"/>
  <c r="W198" i="3"/>
  <c r="W201" i="3"/>
  <c r="Q3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" i="3"/>
  <c r="W26" i="3" l="1"/>
  <c r="X10" i="3"/>
  <c r="X162" i="3"/>
  <c r="W193" i="3"/>
  <c r="W66" i="3"/>
  <c r="W97" i="3"/>
  <c r="W33" i="3"/>
  <c r="X169" i="3"/>
  <c r="X121" i="3"/>
  <c r="X80" i="3"/>
  <c r="X7" i="3"/>
  <c r="W57" i="3"/>
  <c r="W34" i="3"/>
  <c r="X161" i="3"/>
  <c r="X8" i="3"/>
  <c r="W146" i="3"/>
  <c r="W74" i="3"/>
  <c r="W42" i="3"/>
  <c r="W31" i="3"/>
  <c r="X145" i="3"/>
  <c r="X90" i="3"/>
  <c r="W114" i="3"/>
  <c r="W58" i="3"/>
  <c r="W89" i="3"/>
  <c r="X9" i="3"/>
  <c r="W129" i="3"/>
  <c r="W106" i="3"/>
  <c r="W41" i="3"/>
  <c r="X130" i="3"/>
  <c r="W113" i="3"/>
  <c r="W82" i="3"/>
  <c r="W50" i="3"/>
  <c r="W18" i="3"/>
  <c r="X88" i="3"/>
  <c r="W83" i="3"/>
  <c r="W75" i="3"/>
  <c r="W67" i="3"/>
  <c r="W59" i="3"/>
  <c r="W51" i="3"/>
  <c r="W43" i="3"/>
  <c r="W35" i="3"/>
  <c r="W27" i="3"/>
  <c r="W19" i="3"/>
  <c r="W3" i="3"/>
  <c r="W178" i="3"/>
  <c r="W98" i="3"/>
  <c r="W56" i="3"/>
  <c r="W48" i="3"/>
  <c r="W40" i="3"/>
  <c r="W32" i="3"/>
  <c r="W24" i="3"/>
  <c r="W16" i="3"/>
  <c r="X138" i="3"/>
  <c r="W122" i="3"/>
  <c r="X154" i="3"/>
  <c r="W170" i="3"/>
  <c r="X2" i="3"/>
  <c r="W200" i="3"/>
  <c r="W181" i="3"/>
  <c r="W91" i="3"/>
  <c r="W187" i="3"/>
  <c r="W126" i="3"/>
  <c r="W160" i="3"/>
  <c r="W194" i="3"/>
  <c r="W133" i="3"/>
  <c r="W139" i="3"/>
  <c r="W112" i="3"/>
  <c r="W174" i="3"/>
  <c r="W188" i="3"/>
  <c r="W167" i="3"/>
  <c r="W140" i="3"/>
  <c r="W119" i="3"/>
  <c r="W199" i="3"/>
  <c r="W180" i="3"/>
  <c r="W159" i="3"/>
  <c r="W132" i="3"/>
  <c r="W111" i="3"/>
  <c r="W179" i="3"/>
  <c r="W152" i="3"/>
  <c r="W131" i="3"/>
  <c r="W172" i="3"/>
  <c r="W151" i="3"/>
  <c r="W124" i="3"/>
  <c r="W103" i="3"/>
  <c r="W192" i="3"/>
  <c r="W171" i="3"/>
  <c r="W144" i="3"/>
  <c r="W123" i="3"/>
  <c r="W191" i="3"/>
  <c r="W164" i="3"/>
  <c r="W143" i="3"/>
  <c r="W116" i="3"/>
  <c r="W95" i="3"/>
  <c r="W184" i="3"/>
  <c r="W163" i="3"/>
  <c r="W136" i="3"/>
  <c r="W115" i="3"/>
  <c r="W183" i="3"/>
  <c r="W156" i="3"/>
  <c r="W135" i="3"/>
  <c r="W196" i="3"/>
  <c r="W176" i="3"/>
  <c r="W155" i="3"/>
  <c r="W128" i="3"/>
  <c r="W107" i="3"/>
  <c r="W195" i="3"/>
  <c r="W175" i="3"/>
  <c r="W148" i="3"/>
  <c r="W127" i="3"/>
  <c r="W168" i="3"/>
  <c r="W147" i="3"/>
  <c r="W120" i="3"/>
  <c r="W99" i="3"/>
  <c r="M6" i="2" a="1"/>
  <c r="M6" i="2" s="1"/>
  <c r="M5" i="2"/>
  <c r="M4" i="2"/>
  <c r="M3" i="2"/>
  <c r="M2" i="2"/>
  <c r="M7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<sst xmlns="http://schemas.openxmlformats.org/spreadsheetml/2006/main" count="664" uniqueCount="650">
  <si>
    <t>Feuille "Informations générales"</t>
  </si>
  <si>
    <t>Cellule  B8</t>
  </si>
  <si>
    <t>Nom du cpas demandeur de la subvention</t>
  </si>
  <si>
    <r>
      <rPr>
        <b/>
        <sz val="10.5"/>
        <color rgb="FFC00000"/>
        <rFont val="Century Gothic"/>
        <family val="2"/>
      </rPr>
      <t>Nouveau</t>
    </r>
    <r>
      <rPr>
        <sz val="10.5"/>
        <color theme="1"/>
        <rFont val="Century Gothic"/>
        <family val="2"/>
      </rPr>
      <t xml:space="preserve"> : Encoder le nom de votre cpas</t>
    </r>
  </si>
  <si>
    <t>format souhaité : majuscules</t>
  </si>
  <si>
    <t>Cellule  B9</t>
  </si>
  <si>
    <t>N° BCE du cpas demandeur de la subvention</t>
  </si>
  <si>
    <r>
      <rPr>
        <b/>
        <sz val="10.5"/>
        <color rgb="FFC00000"/>
        <rFont val="Century Gothic"/>
        <family val="2"/>
      </rPr>
      <t>Nouveau</t>
    </r>
    <r>
      <rPr>
        <sz val="10.5"/>
        <color theme="1"/>
        <rFont val="Century Gothic"/>
        <family val="2"/>
      </rPr>
      <t xml:space="preserve"> : Encoder le n° BCE de votre cpas</t>
    </r>
  </si>
  <si>
    <t>format souhaité : xxxxxxxxxx (10 positions)</t>
  </si>
  <si>
    <t>Feuille "Encodage données bénéficiaires"</t>
  </si>
  <si>
    <t>Colonne A</t>
  </si>
  <si>
    <t>Numéro de registre national</t>
  </si>
  <si>
    <t>Numéro d’identification du bénéficiaire à la sécurité sociale</t>
  </si>
  <si>
    <t>Colonne B</t>
  </si>
  <si>
    <t>Nom</t>
  </si>
  <si>
    <t>Nom du bénéficiaire</t>
  </si>
  <si>
    <t>Colonne C</t>
  </si>
  <si>
    <t>Prénom</t>
  </si>
  <si>
    <t>Prénom du bénéficiaire</t>
  </si>
  <si>
    <t>Colonne D</t>
  </si>
  <si>
    <t>Equivalent DIS ou  ASE</t>
  </si>
  <si>
    <t>DIS ou ASE</t>
  </si>
  <si>
    <t>utiliser le menu déroulant</t>
  </si>
  <si>
    <t>Colonne E</t>
  </si>
  <si>
    <t>Niveau d’études</t>
  </si>
  <si>
    <t xml:space="preserve">Sans qualification, études primaires, secondaires inférieures, secondaires supérieures, supérieures non universitaires, universitaires </t>
  </si>
  <si>
    <t>Colonne  F</t>
  </si>
  <si>
    <t>Formation professionnelle</t>
  </si>
  <si>
    <t>Date de début de la formation</t>
  </si>
  <si>
    <t>format souhaité : jj-mm-aaaa</t>
  </si>
  <si>
    <t>Colonne  G</t>
  </si>
  <si>
    <t>Date de fin de la formation</t>
  </si>
  <si>
    <t>Colonne  H</t>
  </si>
  <si>
    <t>Métier appris durant la formation</t>
  </si>
  <si>
    <t>Colonne  I</t>
  </si>
  <si>
    <t>Inscription comme demandeur d’emploi au Forem</t>
  </si>
  <si>
    <t>Oui ou Non</t>
  </si>
  <si>
    <t>Colonne J</t>
  </si>
  <si>
    <t>Activation</t>
  </si>
  <si>
    <t>Art.60 ou Art.61</t>
  </si>
  <si>
    <t>Colonne K</t>
  </si>
  <si>
    <t>N° BCE de l'établissement occupant le travailleur</t>
  </si>
  <si>
    <r>
      <rPr>
        <b/>
        <sz val="10.5"/>
        <color rgb="FFC00000"/>
        <rFont val="Century Gothic"/>
        <family val="2"/>
      </rPr>
      <t>Nouveau !</t>
    </r>
    <r>
      <rPr>
        <sz val="10.5"/>
        <color theme="1"/>
        <rFont val="Century Gothic"/>
        <family val="2"/>
      </rPr>
      <t xml:space="preserve"> Art.60 : Numéro BCE de l'établissement du CPAS ou de l’opérateur de mise à disposition occupant le travailleur</t>
    </r>
  </si>
  <si>
    <r>
      <rPr>
        <b/>
        <sz val="10.5"/>
        <color rgb="FFC00000"/>
        <rFont val="Century Gothic"/>
        <family val="2"/>
      </rPr>
      <t>Nouveau !</t>
    </r>
    <r>
      <rPr>
        <sz val="10.5"/>
        <color theme="1"/>
        <rFont val="Century Gothic"/>
        <family val="2"/>
      </rPr>
      <t xml:space="preserve"> Art.61 : Numéro BCE de l’établissement employeur</t>
    </r>
  </si>
  <si>
    <t>Colonne L</t>
  </si>
  <si>
    <t>Affectation durant le contrat</t>
  </si>
  <si>
    <t xml:space="preserve">Art. 60 CPAS, Autre CPAS, Commune, Association chapitre XII, Intercommunale, Hôpital public, Association de fait, ASBL -AISBL, Fondation publique, autre Service Public, Initiative d’économie sociale. </t>
  </si>
  <si>
    <r>
      <t xml:space="preserve">utiliser le menu déroulant
</t>
    </r>
    <r>
      <rPr>
        <b/>
        <sz val="11"/>
        <color rgb="FF00B050"/>
        <rFont val="Calibri"/>
        <family val="2"/>
        <scheme val="minor"/>
      </rPr>
      <t xml:space="preserve">
et compléter la colonne S si "autre"</t>
    </r>
  </si>
  <si>
    <t>Art. 61.  En plus des organisations citées ci-dessus, les partenaires privés commerciaux (SRL, SC, SA , etc…)</t>
  </si>
  <si>
    <r>
      <rPr>
        <b/>
        <sz val="10.5"/>
        <color rgb="FFFF0000"/>
        <rFont val="Century Gothic"/>
        <family val="2"/>
      </rPr>
      <t>Attention, pour rappel</t>
    </r>
    <r>
      <rPr>
        <sz val="10.5"/>
        <color theme="1"/>
        <rFont val="Century Gothic"/>
        <family val="2"/>
      </rPr>
      <t xml:space="preserve"> : Société (SRL, SC, SA, etc) - </t>
    </r>
    <r>
      <rPr>
        <b/>
        <sz val="10.5"/>
        <color rgb="FFFF0000"/>
        <rFont val="Century Gothic"/>
        <family val="2"/>
      </rPr>
      <t>pas de subvention complémentaire</t>
    </r>
    <r>
      <rPr>
        <sz val="10.5"/>
        <color theme="1"/>
        <rFont val="Century Gothic"/>
        <family val="2"/>
      </rPr>
      <t xml:space="preserve"> si mise à l’emploi Art60, §7</t>
    </r>
  </si>
  <si>
    <r>
      <rPr>
        <b/>
        <sz val="10.5"/>
        <color rgb="FFFF0000"/>
        <rFont val="Century Gothic"/>
        <family val="2"/>
      </rPr>
      <t xml:space="preserve">Attention, pour rappel </t>
    </r>
    <r>
      <rPr>
        <sz val="10.5"/>
        <color theme="1"/>
        <rFont val="Century Gothic"/>
        <family val="2"/>
      </rPr>
      <t xml:space="preserve">: Initiative économie sociale - </t>
    </r>
    <r>
      <rPr>
        <b/>
        <sz val="10.5"/>
        <color rgb="FFFF0000"/>
        <rFont val="Century Gothic"/>
        <family val="2"/>
      </rPr>
      <t>pas de subvention complémentaire</t>
    </r>
    <r>
      <rPr>
        <sz val="10.5"/>
        <color theme="1"/>
        <rFont val="Century Gothic"/>
        <family val="2"/>
      </rPr>
      <t xml:space="preserve"> si subvention majorée économie sociale Art60, §7</t>
    </r>
  </si>
  <si>
    <t>Colonne M</t>
  </si>
  <si>
    <t>Régime horaire</t>
  </si>
  <si>
    <t>Temps de travail (100% temps plein, 50% mi-temps, etc.)</t>
  </si>
  <si>
    <t>format souhaité: pourcentage (%)</t>
  </si>
  <si>
    <t>Colonne N</t>
  </si>
  <si>
    <t>Date de début du contrat</t>
  </si>
  <si>
    <t>Colonne O</t>
  </si>
  <si>
    <t>Date de fin du contrat</t>
  </si>
  <si>
    <t>Colonne P</t>
  </si>
  <si>
    <t>Nombre de jours prestés en 2023 (jours déclarés à l'ONSS)</t>
  </si>
  <si>
    <r>
      <t xml:space="preserve">Nombre de jours Art.60 ou Art.61 </t>
    </r>
    <r>
      <rPr>
        <b/>
        <u/>
        <sz val="10.5"/>
        <color theme="1"/>
        <rFont val="Century Gothic"/>
        <family val="2"/>
      </rPr>
      <t>prestés et assimilés</t>
    </r>
    <r>
      <rPr>
        <sz val="10.5"/>
        <color theme="1"/>
        <rFont val="Century Gothic"/>
        <family val="2"/>
      </rPr>
      <t xml:space="preserve"> durant l’année de référence</t>
    </r>
  </si>
  <si>
    <t>Colonne Q</t>
  </si>
  <si>
    <t>Nombre de jours proratisés</t>
  </si>
  <si>
    <t xml:space="preserve">Nombre de jours Art.60 ou Art.61 proratisés par rapport au temps de travail </t>
  </si>
  <si>
    <r>
      <t xml:space="preserve">calcul automatique – </t>
    </r>
    <r>
      <rPr>
        <b/>
        <sz val="11"/>
        <color rgb="FFFF0000"/>
        <rFont val="Calibri"/>
        <family val="2"/>
        <scheme val="minor"/>
      </rPr>
      <t>ne pas compléter</t>
    </r>
  </si>
  <si>
    <t>Colonne R</t>
  </si>
  <si>
    <t>Motif de fin du contrat</t>
  </si>
  <si>
    <t>Maladie, fin de contrat, déménagement, autre</t>
  </si>
  <si>
    <t>Colonne S</t>
  </si>
  <si>
    <r>
      <t>à compléter si "</t>
    </r>
    <r>
      <rPr>
        <b/>
        <sz val="11"/>
        <color rgb="FF00B050"/>
        <rFont val="Calibri"/>
        <family val="2"/>
        <scheme val="minor"/>
      </rPr>
      <t>autre</t>
    </r>
    <r>
      <rPr>
        <sz val="11"/>
        <color theme="1"/>
        <rFont val="Calibri"/>
        <family val="2"/>
        <scheme val="minor"/>
      </rPr>
      <t>" en colonne L</t>
    </r>
  </si>
  <si>
    <t>Colonne T</t>
  </si>
  <si>
    <t>Prestations effectuées sur un régime hebdomadaire de travail de …</t>
  </si>
  <si>
    <t>"5 jours par semaine" ou "6 jours par semaine"</t>
  </si>
  <si>
    <t>Colonne U</t>
  </si>
  <si>
    <t>Remarque</t>
  </si>
  <si>
    <t>Colonne V à X</t>
  </si>
  <si>
    <t>Calcul pour information à destination du SPW IAS</t>
  </si>
  <si>
    <t>TOTAL jours proratisés Art60-61</t>
  </si>
  <si>
    <t>Total jours proratisés Art60</t>
  </si>
  <si>
    <t>Total jours proratisés Art61</t>
  </si>
  <si>
    <t>Total enregistrements</t>
  </si>
  <si>
    <t>Total bénéficiaires</t>
  </si>
  <si>
    <t>Année de référence</t>
  </si>
  <si>
    <t>Subside théorique</t>
  </si>
  <si>
    <t>CPAS de</t>
  </si>
  <si>
    <t>N° BCE du CPAS</t>
  </si>
  <si>
    <t>Merci de ne rien encoder dans les cellules ayant un fond vert dans la feuille "encodage données bénéficiaires"</t>
  </si>
  <si>
    <t>Les cellules ayant un fond rouge dans la feuille "encodage données bénéficiaires" indique une information manquante dans l'enregistrement</t>
  </si>
  <si>
    <t xml:space="preserve">Prénom </t>
  </si>
  <si>
    <r>
      <t xml:space="preserve">Equivalent (DIS ou ASE)
</t>
    </r>
    <r>
      <rPr>
        <b/>
        <sz val="10"/>
        <color rgb="FFFF0000"/>
        <rFont val="Calibri"/>
        <family val="2"/>
        <scheme val="minor"/>
      </rPr>
      <t>(utiliser le menu déroulant)</t>
    </r>
  </si>
  <si>
    <r>
      <t xml:space="preserve">Niveau d'études
</t>
    </r>
    <r>
      <rPr>
        <b/>
        <sz val="10"/>
        <color rgb="FFFF0000"/>
        <rFont val="Calibri"/>
        <family val="2"/>
        <scheme val="minor"/>
      </rPr>
      <t xml:space="preserve">
(utiliser le menu déroulant)</t>
    </r>
  </si>
  <si>
    <r>
      <t xml:space="preserve">Date de début de la formation 
</t>
    </r>
    <r>
      <rPr>
        <b/>
        <sz val="10"/>
        <color rgb="FFFF0000"/>
        <rFont val="Calibri"/>
        <family val="2"/>
        <scheme val="minor"/>
      </rPr>
      <t>(format jj-mm-aaaa)</t>
    </r>
  </si>
  <si>
    <r>
      <t xml:space="preserve">Date de fin de la formation 
</t>
    </r>
    <r>
      <rPr>
        <b/>
        <sz val="10"/>
        <color rgb="FFFF0000"/>
        <rFont val="Calibri"/>
        <family val="2"/>
        <scheme val="minor"/>
      </rPr>
      <t>(format jj-mm-aaaa)</t>
    </r>
  </si>
  <si>
    <t>Métier appris lors de la formation</t>
  </si>
  <si>
    <r>
      <t xml:space="preserve">Inscription comme demandeur d'emploi au Forem préalablement au contrat Art60-61 
(OUI-NON)
</t>
    </r>
    <r>
      <rPr>
        <b/>
        <sz val="10"/>
        <color rgb="FFFF0000"/>
        <rFont val="Calibri"/>
        <family val="2"/>
        <scheme val="minor"/>
      </rPr>
      <t>(utiliser le menu déroulant)</t>
    </r>
  </si>
  <si>
    <t>Art60 ou Art61</t>
  </si>
  <si>
    <r>
      <t xml:space="preserve">Affectation durant le contrat 
</t>
    </r>
    <r>
      <rPr>
        <b/>
        <sz val="10"/>
        <color rgb="FFFF0000"/>
        <rFont val="Calibri"/>
        <family val="2"/>
        <scheme val="minor"/>
      </rPr>
      <t xml:space="preserve">
(utiliser le menu déroulant et compléter la colonne S si "autre")</t>
    </r>
  </si>
  <si>
    <r>
      <t xml:space="preserve">Régime horaire (en %) 
</t>
    </r>
    <r>
      <rPr>
        <b/>
        <sz val="10"/>
        <color rgb="FFFF0000"/>
        <rFont val="Calibri"/>
        <family val="2"/>
        <scheme val="minor"/>
      </rPr>
      <t xml:space="preserve">
(100% pour un temps plein, 50% pour un mi-temps, etc.)</t>
    </r>
  </si>
  <si>
    <r>
      <t xml:space="preserve">Date de début du contrat 
</t>
    </r>
    <r>
      <rPr>
        <b/>
        <sz val="10"/>
        <color rgb="FFFF0000"/>
        <rFont val="Calibri"/>
        <family val="2"/>
        <scheme val="minor"/>
      </rPr>
      <t xml:space="preserve">
(date indiquée dans le contrat, même si date antérieure au 01-01-2023)</t>
    </r>
  </si>
  <si>
    <r>
      <t xml:space="preserve">Date de fin du contrat
</t>
    </r>
    <r>
      <rPr>
        <b/>
        <sz val="10"/>
        <color rgb="FFFF0000"/>
        <rFont val="Calibri"/>
        <family val="2"/>
        <scheme val="minor"/>
      </rPr>
      <t xml:space="preserve">
(date indiquée dans le contrat, même si date ultérieure au 31-12-2023)</t>
    </r>
  </si>
  <si>
    <r>
      <t xml:space="preserve">Motif de la fin du contrat
</t>
    </r>
    <r>
      <rPr>
        <b/>
        <sz val="10"/>
        <color rgb="FFFF0000"/>
        <rFont val="Calibri"/>
        <family val="2"/>
        <scheme val="minor"/>
      </rPr>
      <t xml:space="preserve">
(si motif pas dans la liste, insérer votre texte dans la case)</t>
    </r>
  </si>
  <si>
    <r>
      <t xml:space="preserve">Affectation durant le contrat 
</t>
    </r>
    <r>
      <rPr>
        <b/>
        <sz val="10"/>
        <color rgb="FFFF0000"/>
        <rFont val="Calibri"/>
        <family val="2"/>
        <scheme val="minor"/>
      </rPr>
      <t xml:space="preserve">
(à remplir uniquement si "autre" sélectionné en colonne L)</t>
    </r>
  </si>
  <si>
    <r>
      <t xml:space="preserve">Prestations effectuées sur un régime hebdomadaire de travail de …
</t>
    </r>
    <r>
      <rPr>
        <b/>
        <sz val="10"/>
        <color rgb="FFFF0000"/>
        <rFont val="Calibri"/>
        <family val="2"/>
        <scheme val="minor"/>
      </rPr>
      <t>(préciser le nombre de jours au moyen du menu déroulant)</t>
    </r>
  </si>
  <si>
    <r>
      <t xml:space="preserve">Remarque
</t>
    </r>
    <r>
      <rPr>
        <b/>
        <sz val="10"/>
        <color rgb="FFFF0000"/>
        <rFont val="Calibri"/>
        <family val="2"/>
        <scheme val="minor"/>
      </rPr>
      <t>(si nécessaire)</t>
    </r>
  </si>
  <si>
    <t>Message d'alerte</t>
  </si>
  <si>
    <t>Autre CPAS</t>
  </si>
  <si>
    <t>Commune</t>
  </si>
  <si>
    <t>Association Chapitre XII</t>
  </si>
  <si>
    <t>Intercommunale</t>
  </si>
  <si>
    <t>Hôpital public</t>
  </si>
  <si>
    <t>Association de fait</t>
  </si>
  <si>
    <t>ASBL-AISBL</t>
  </si>
  <si>
    <t>Fondation publique-FUP</t>
  </si>
  <si>
    <t>Société à finalité sociale</t>
  </si>
  <si>
    <t>Société (SRL, SC, SA, etc)</t>
  </si>
  <si>
    <t>Initiative économie sociale</t>
  </si>
  <si>
    <t>Autre : à spécifier en colonne S</t>
  </si>
  <si>
    <t>5 jours par semaine</t>
  </si>
  <si>
    <t>6 jours par semaine</t>
  </si>
  <si>
    <t>Non</t>
  </si>
  <si>
    <t>Oui (Revenu intégration ou équivalent)</t>
  </si>
  <si>
    <t>Oui (Allocation de chômage)</t>
  </si>
  <si>
    <t>Oui (Autre allocation sociale)</t>
  </si>
  <si>
    <t>Oui (Engagé par le CPAS)</t>
  </si>
  <si>
    <t>Oui (Autre employeur)</t>
  </si>
  <si>
    <t>Oui (Changement de volume de prestation)</t>
  </si>
  <si>
    <t>Oui (Maladie)</t>
  </si>
  <si>
    <t>Oui (Déménagement)</t>
  </si>
  <si>
    <t>Oui (Autre issue: expliquer)</t>
  </si>
  <si>
    <t>Nombre de jours prestés (sur base du nombre de jours déclarés à l'ONSS) en 2023</t>
  </si>
  <si>
    <r>
      <t xml:space="preserve">Numéro de registre national
</t>
    </r>
    <r>
      <rPr>
        <b/>
        <sz val="10"/>
        <color rgb="FFFF0000"/>
        <rFont val="Calibri"/>
        <family val="2"/>
        <scheme val="minor"/>
      </rPr>
      <t xml:space="preserve">
format XXXXXXXXXXX
11 positions</t>
    </r>
  </si>
  <si>
    <r>
      <t xml:space="preserve">Numéro BCE de l'établissement occupant le travailleur
</t>
    </r>
    <r>
      <rPr>
        <b/>
        <sz val="10"/>
        <color rgb="FFFF0000"/>
        <rFont val="Calibri"/>
        <family val="2"/>
        <scheme val="minor"/>
      </rPr>
      <t>format 0xxxxxxxxx
10 positions</t>
    </r>
  </si>
  <si>
    <t>format souhaité : xxxxxxxxxxx (11 positions)</t>
  </si>
  <si>
    <t>CPAS MAJUSCULES</t>
  </si>
  <si>
    <t>Numéro BCE</t>
  </si>
  <si>
    <t>AISEAU-PRESLES</t>
  </si>
  <si>
    <t>BE0216691070</t>
  </si>
  <si>
    <t>AMAY</t>
  </si>
  <si>
    <t>BE0212147809</t>
  </si>
  <si>
    <t>ANDENNE</t>
  </si>
  <si>
    <t>BE0212390705</t>
  </si>
  <si>
    <t>ANDERLUES</t>
  </si>
  <si>
    <t>BE0212368434</t>
  </si>
  <si>
    <t>ANHEE</t>
  </si>
  <si>
    <t>BE0212147908</t>
  </si>
  <si>
    <t>ANS</t>
  </si>
  <si>
    <t>BE0212372590</t>
  </si>
  <si>
    <t>ANTHISNES</t>
  </si>
  <si>
    <t>BE0216693644</t>
  </si>
  <si>
    <t>ANTOING</t>
  </si>
  <si>
    <t>BE0212363682</t>
  </si>
  <si>
    <t>ARLON</t>
  </si>
  <si>
    <t>BE0212352301</t>
  </si>
  <si>
    <t>ASSESSE</t>
  </si>
  <si>
    <t>BE0212373877</t>
  </si>
  <si>
    <t>ATH</t>
  </si>
  <si>
    <t>BE0212351410</t>
  </si>
  <si>
    <t>ATTERT</t>
  </si>
  <si>
    <t>BE0212252133</t>
  </si>
  <si>
    <t>AUBANGE</t>
  </si>
  <si>
    <t>BE0212348638</t>
  </si>
  <si>
    <t>AUBEL</t>
  </si>
  <si>
    <t>BE0212364375</t>
  </si>
  <si>
    <t>AWANS</t>
  </si>
  <si>
    <t>BE0212155628</t>
  </si>
  <si>
    <t>AYWAILLE</t>
  </si>
  <si>
    <t>BE0212155133</t>
  </si>
  <si>
    <t>BAELEN</t>
  </si>
  <si>
    <t>BE0212368929</t>
  </si>
  <si>
    <t>BASSENGE</t>
  </si>
  <si>
    <t>BE0212254608</t>
  </si>
  <si>
    <t>BASTOGNE</t>
  </si>
  <si>
    <t>BE0212352497</t>
  </si>
  <si>
    <t>BEAUMONT</t>
  </si>
  <si>
    <t>BE0212354279</t>
  </si>
  <si>
    <t>BEAURAING</t>
  </si>
  <si>
    <t>BE0212352596</t>
  </si>
  <si>
    <t>BEAUVECHAIN</t>
  </si>
  <si>
    <t>BE0212157509</t>
  </si>
  <si>
    <t>BELOEIL</t>
  </si>
  <si>
    <t>BE0212362593</t>
  </si>
  <si>
    <t>BERLOZ</t>
  </si>
  <si>
    <t>BE0212255695</t>
  </si>
  <si>
    <t>BERNISSART</t>
  </si>
  <si>
    <t>BE0212350717</t>
  </si>
  <si>
    <t>BERTOGNE</t>
  </si>
  <si>
    <t>BE0212255992</t>
  </si>
  <si>
    <t>BERTRIX</t>
  </si>
  <si>
    <t>BE0212145433</t>
  </si>
  <si>
    <t>BEYNE-HEUSAY</t>
  </si>
  <si>
    <t>BE0212349925</t>
  </si>
  <si>
    <t>BIEVRE</t>
  </si>
  <si>
    <t>BE0212256883</t>
  </si>
  <si>
    <t>BINCHE</t>
  </si>
  <si>
    <t>BE0212156321</t>
  </si>
  <si>
    <t>BLEGNY</t>
  </si>
  <si>
    <t>BE0216694238</t>
  </si>
  <si>
    <t>BOUILLON</t>
  </si>
  <si>
    <t>BE0212352794</t>
  </si>
  <si>
    <t>BOUSSU</t>
  </si>
  <si>
    <t>BE0212366751</t>
  </si>
  <si>
    <t>BRAINE-L'ALLEUD</t>
  </si>
  <si>
    <t>BE0212362197</t>
  </si>
  <si>
    <t>BRAINE-LE-CHATEAU</t>
  </si>
  <si>
    <t>BE0212371503</t>
  </si>
  <si>
    <t>BRAINE-LE-COMTE</t>
  </si>
  <si>
    <t>BE0212360714</t>
  </si>
  <si>
    <t>BRAIVES</t>
  </si>
  <si>
    <t>BE0212364078</t>
  </si>
  <si>
    <t>BRUGELETTE</t>
  </si>
  <si>
    <t>BE0212372788</t>
  </si>
  <si>
    <t>BRUNEHAUT</t>
  </si>
  <si>
    <t>BE0216693050</t>
  </si>
  <si>
    <t>BURDINNE</t>
  </si>
  <si>
    <t>BE0212261239</t>
  </si>
  <si>
    <t>CELLES</t>
  </si>
  <si>
    <t>BE0212366652</t>
  </si>
  <si>
    <t>CERFONTAINE</t>
  </si>
  <si>
    <t>BE0212353388</t>
  </si>
  <si>
    <t>CHAPELLE-LEZ-HERLAIMONT</t>
  </si>
  <si>
    <t>BE0212353091</t>
  </si>
  <si>
    <t>CHARLEROI</t>
  </si>
  <si>
    <t>BE0212358536</t>
  </si>
  <si>
    <t>CHASTRE</t>
  </si>
  <si>
    <t>BE0216689288</t>
  </si>
  <si>
    <t>CHATELET</t>
  </si>
  <si>
    <t>BE0212360516</t>
  </si>
  <si>
    <t>CHAUDFONTAINE</t>
  </si>
  <si>
    <t>BE0212354180</t>
  </si>
  <si>
    <t>CHAUMONT-GISTOUX</t>
  </si>
  <si>
    <t>BE0212367939</t>
  </si>
  <si>
    <t>CHIEVRES</t>
  </si>
  <si>
    <t>BE0212359130</t>
  </si>
  <si>
    <t>CHIMAY</t>
  </si>
  <si>
    <t>BE0212374273</t>
  </si>
  <si>
    <t>CHINY</t>
  </si>
  <si>
    <t>BE0212263714</t>
  </si>
  <si>
    <t>CINEY</t>
  </si>
  <si>
    <t>BE0212154836</t>
  </si>
  <si>
    <t>CLAVIER</t>
  </si>
  <si>
    <t>BE0212351707</t>
  </si>
  <si>
    <t>COLFONTAINE</t>
  </si>
  <si>
    <t>BE0216691466</t>
  </si>
  <si>
    <t>COMBLAIN-AU-PONT</t>
  </si>
  <si>
    <t>BE0212363484</t>
  </si>
  <si>
    <t>COMINES-WARNETON</t>
  </si>
  <si>
    <t>BE0212357348</t>
  </si>
  <si>
    <t>COURCELLES</t>
  </si>
  <si>
    <t>BE0212156123</t>
  </si>
  <si>
    <t>COURT-SAINT-ETIENNE</t>
  </si>
  <si>
    <t>BE0212367246</t>
  </si>
  <si>
    <t>COUVIN</t>
  </si>
  <si>
    <t>BE0212374372</t>
  </si>
  <si>
    <t>CRISNEE</t>
  </si>
  <si>
    <t>BE0212154737</t>
  </si>
  <si>
    <t>DALHEM</t>
  </si>
  <si>
    <t>BE0212360120</t>
  </si>
  <si>
    <t>DAVERDISSE</t>
  </si>
  <si>
    <t>BE0212266682</t>
  </si>
  <si>
    <t>DINANT</t>
  </si>
  <si>
    <t>BE0212366949</t>
  </si>
  <si>
    <t>DISON</t>
  </si>
  <si>
    <t>BE0212353289</t>
  </si>
  <si>
    <t>DOISCHE</t>
  </si>
  <si>
    <t>BE0212267474</t>
  </si>
  <si>
    <t>DONCEEL</t>
  </si>
  <si>
    <t>BE0212267573</t>
  </si>
  <si>
    <t>DOUR</t>
  </si>
  <si>
    <t>BE0212363979</t>
  </si>
  <si>
    <t>DURBUY</t>
  </si>
  <si>
    <t>BE0212267969</t>
  </si>
  <si>
    <t>ECAUSSINNES</t>
  </si>
  <si>
    <t>BE0216692060</t>
  </si>
  <si>
    <t>EGHEZEE</t>
  </si>
  <si>
    <t>BE0212351806</t>
  </si>
  <si>
    <t>ELLEZELLES</t>
  </si>
  <si>
    <t>BE0212157212</t>
  </si>
  <si>
    <t>ENGHIEN</t>
  </si>
  <si>
    <t>BE0212354081</t>
  </si>
  <si>
    <t>ENGIS</t>
  </si>
  <si>
    <t>BE0216693842</t>
  </si>
  <si>
    <t>EREZEE</t>
  </si>
  <si>
    <t>BE0691528044</t>
  </si>
  <si>
    <t>ERQUELINNES</t>
  </si>
  <si>
    <t>BE0212351212</t>
  </si>
  <si>
    <t>ESNEUX</t>
  </si>
  <si>
    <t>BE0212353487</t>
  </si>
  <si>
    <t>ESTAIMPUIS</t>
  </si>
  <si>
    <t>BE0212372689</t>
  </si>
  <si>
    <t>ESTINNES</t>
  </si>
  <si>
    <t>BE0216692258</t>
  </si>
  <si>
    <t>ETALLE</t>
  </si>
  <si>
    <t>BE0212356952</t>
  </si>
  <si>
    <t>FAIMES</t>
  </si>
  <si>
    <t>BE0212270345</t>
  </si>
  <si>
    <t>FARCIENNES</t>
  </si>
  <si>
    <t>BE0212371305</t>
  </si>
  <si>
    <t>FAUVILLERS</t>
  </si>
  <si>
    <t>BE0212270939</t>
  </si>
  <si>
    <t>FERNELMONT</t>
  </si>
  <si>
    <t>BE0216697406</t>
  </si>
  <si>
    <t>FERRIERES</t>
  </si>
  <si>
    <t>BE0212271533</t>
  </si>
  <si>
    <t>FEXHE-LE-HAUT-CLOCHER</t>
  </si>
  <si>
    <t>BE0212371206</t>
  </si>
  <si>
    <t>FLEMALLE</t>
  </si>
  <si>
    <t>BE0216694436</t>
  </si>
  <si>
    <t>FLERON</t>
  </si>
  <si>
    <t>BE0212366058</t>
  </si>
  <si>
    <t>FLEURUS</t>
  </si>
  <si>
    <t>BE0212368137</t>
  </si>
  <si>
    <t>FLOBECQ</t>
  </si>
  <si>
    <t>BE0212360912</t>
  </si>
  <si>
    <t>FLOREFFE</t>
  </si>
  <si>
    <t>BE0212357249</t>
  </si>
  <si>
    <t>FLORENNES</t>
  </si>
  <si>
    <t>BE0212360318</t>
  </si>
  <si>
    <t>FLORENVILLE</t>
  </si>
  <si>
    <t>BE0212359427</t>
  </si>
  <si>
    <t>FONTAINE-L'EVEQUE</t>
  </si>
  <si>
    <t>BE0212360417</t>
  </si>
  <si>
    <t>FOSSES-LA-VILLE</t>
  </si>
  <si>
    <t>BE0212358833</t>
  </si>
  <si>
    <t>FRAMERIES</t>
  </si>
  <si>
    <t>BE0212372293</t>
  </si>
  <si>
    <t>FRASNES-LEZ-ANVAING</t>
  </si>
  <si>
    <t>BE0216690872</t>
  </si>
  <si>
    <t>FROIDCHAPELLE</t>
  </si>
  <si>
    <t>BE0212350519</t>
  </si>
  <si>
    <t>GEDINNE</t>
  </si>
  <si>
    <t>BE0212357942</t>
  </si>
  <si>
    <t>GEER</t>
  </si>
  <si>
    <t>BE0212275194</t>
  </si>
  <si>
    <t>GEMBLOUX</t>
  </si>
  <si>
    <t>BE0216697604</t>
  </si>
  <si>
    <t>GENAPPE</t>
  </si>
  <si>
    <t>BE0212349430</t>
  </si>
  <si>
    <t>GERPINNES</t>
  </si>
  <si>
    <t>BE0212373184</t>
  </si>
  <si>
    <t>GESVES</t>
  </si>
  <si>
    <t>BE0212373580</t>
  </si>
  <si>
    <t>GOUVY</t>
  </si>
  <si>
    <t>BE0216695624</t>
  </si>
  <si>
    <t>GRACE-HOLLOGNE</t>
  </si>
  <si>
    <t>BE0212277372</t>
  </si>
  <si>
    <t>GREZ-DOICEAU</t>
  </si>
  <si>
    <t>BE0212367840</t>
  </si>
  <si>
    <t>HABAY</t>
  </si>
  <si>
    <t>BE0216696416</t>
  </si>
  <si>
    <t>HAMOIR</t>
  </si>
  <si>
    <t>BE0212372392</t>
  </si>
  <si>
    <t>HAMOIS</t>
  </si>
  <si>
    <t>BE0212355962</t>
  </si>
  <si>
    <t>HAM-SUR-HEURE-NALINNES</t>
  </si>
  <si>
    <t>BE0216692456</t>
  </si>
  <si>
    <t>HANNUT</t>
  </si>
  <si>
    <t>BE0212349133</t>
  </si>
  <si>
    <t>HASTIERE</t>
  </si>
  <si>
    <t>BE0216696812</t>
  </si>
  <si>
    <t>HAVELANGE</t>
  </si>
  <si>
    <t>BE0212359625</t>
  </si>
  <si>
    <t>HELECINE</t>
  </si>
  <si>
    <t>BE0216689486</t>
  </si>
  <si>
    <t>HENSIES</t>
  </si>
  <si>
    <t>BE0212361605</t>
  </si>
  <si>
    <t>HERBEUMONT</t>
  </si>
  <si>
    <t>BE0212282322</t>
  </si>
  <si>
    <t>HERON</t>
  </si>
  <si>
    <t>BE0212282520</t>
  </si>
  <si>
    <t>HERSTAL</t>
  </si>
  <si>
    <t>BE0212358932</t>
  </si>
  <si>
    <t>HERVE</t>
  </si>
  <si>
    <t>BE0212367444</t>
  </si>
  <si>
    <t>HONNELLES</t>
  </si>
  <si>
    <t>BE0216691664</t>
  </si>
  <si>
    <t>HOTTON</t>
  </si>
  <si>
    <t>BE0212372491</t>
  </si>
  <si>
    <t>HOUFFALIZE</t>
  </si>
  <si>
    <t>BE0212365860</t>
  </si>
  <si>
    <t>HOUYET</t>
  </si>
  <si>
    <t>BE0212284795</t>
  </si>
  <si>
    <t>HUY</t>
  </si>
  <si>
    <t>BE0212358140</t>
  </si>
  <si>
    <t>INCOURT</t>
  </si>
  <si>
    <t>BE0212390012</t>
  </si>
  <si>
    <t>ITTRE</t>
  </si>
  <si>
    <t>BE0212144245</t>
  </si>
  <si>
    <t>JALHAY</t>
  </si>
  <si>
    <t>BE0212354873</t>
  </si>
  <si>
    <t>JEMEPPE-SUR-SAMBRE</t>
  </si>
  <si>
    <t>BE0216720368</t>
  </si>
  <si>
    <t>JODOIGNE</t>
  </si>
  <si>
    <t>BE0212143453</t>
  </si>
  <si>
    <t>JUPRELLE</t>
  </si>
  <si>
    <t>BE0212143750</t>
  </si>
  <si>
    <t>JURBISE</t>
  </si>
  <si>
    <t>BE0212143849</t>
  </si>
  <si>
    <t>LA BRUYERE</t>
  </si>
  <si>
    <t>BE0216697901</t>
  </si>
  <si>
    <t>LA HULPE</t>
  </si>
  <si>
    <t>BE0212144344</t>
  </si>
  <si>
    <t>LA LOUVIERE</t>
  </si>
  <si>
    <t>BE0212144443</t>
  </si>
  <si>
    <t>LA ROCHE-EN-ARDENNE</t>
  </si>
  <si>
    <t>BE0207917025</t>
  </si>
  <si>
    <t>LASNE</t>
  </si>
  <si>
    <t>BE0216689684</t>
  </si>
  <si>
    <t>LE ROEULX</t>
  </si>
  <si>
    <t>BE0212161962</t>
  </si>
  <si>
    <t>LEGLISE</t>
  </si>
  <si>
    <t>BE0212289349</t>
  </si>
  <si>
    <t>LENS</t>
  </si>
  <si>
    <t>BE0212391002</t>
  </si>
  <si>
    <t>LES BONS VILLERS</t>
  </si>
  <si>
    <t>BE0216691268</t>
  </si>
  <si>
    <t>LESSINES</t>
  </si>
  <si>
    <t>BE0212145631</t>
  </si>
  <si>
    <t>LEUZE-EN-HAINAUT</t>
  </si>
  <si>
    <t>BE0216693248</t>
  </si>
  <si>
    <t>LIBIN</t>
  </si>
  <si>
    <t>BE0212146324</t>
  </si>
  <si>
    <t>LIBRAMONT-CHEVIGNY</t>
  </si>
  <si>
    <t>BE0216696218</t>
  </si>
  <si>
    <t>LIEGE</t>
  </si>
  <si>
    <t>BE0207663043</t>
  </si>
  <si>
    <t>LIERNEUX</t>
  </si>
  <si>
    <t>BE0212147512</t>
  </si>
  <si>
    <t>LIMBOURG</t>
  </si>
  <si>
    <t>BE0212146819</t>
  </si>
  <si>
    <t>LINCENT</t>
  </si>
  <si>
    <t>BE0212147116</t>
  </si>
  <si>
    <t>LOBBES</t>
  </si>
  <si>
    <t>BE0212147710</t>
  </si>
  <si>
    <t>MALMEDY</t>
  </si>
  <si>
    <t>BE0212148896</t>
  </si>
  <si>
    <t>MANAGE</t>
  </si>
  <si>
    <t>BE0212150084</t>
  </si>
  <si>
    <t>MANHAY</t>
  </si>
  <si>
    <t>BE0216696020</t>
  </si>
  <si>
    <t>MARCHE-EN-FAMENNE</t>
  </si>
  <si>
    <t>BE0212149292</t>
  </si>
  <si>
    <t>MARCHIN</t>
  </si>
  <si>
    <t>BE0212149688</t>
  </si>
  <si>
    <t>MARTELANGE</t>
  </si>
  <si>
    <t>BE0212150183</t>
  </si>
  <si>
    <t>MEIX-DEVANT-VIRTON</t>
  </si>
  <si>
    <t>BE0212294990</t>
  </si>
  <si>
    <t>MERBES-LE-CHATEAU</t>
  </si>
  <si>
    <t>BE0212150876</t>
  </si>
  <si>
    <t>MESSANCY</t>
  </si>
  <si>
    <t>BE0212368632</t>
  </si>
  <si>
    <t>METTET</t>
  </si>
  <si>
    <t>BE0212151272</t>
  </si>
  <si>
    <t>MODAVE</t>
  </si>
  <si>
    <t>BE0212296475</t>
  </si>
  <si>
    <t>MOMIGNIES</t>
  </si>
  <si>
    <t>BE0212362001</t>
  </si>
  <si>
    <t>MONS</t>
  </si>
  <si>
    <t>BE0207889113</t>
  </si>
  <si>
    <t>MONT-DE-L'ENCLUS</t>
  </si>
  <si>
    <t>BE0216693446</t>
  </si>
  <si>
    <t>MONT-SAINT-GUIBERT</t>
  </si>
  <si>
    <t>BE0212152262</t>
  </si>
  <si>
    <t>MONTIGNY-LE-TILLEUL</t>
  </si>
  <si>
    <t>BE0212152658</t>
  </si>
  <si>
    <t>MORLANWELZ</t>
  </si>
  <si>
    <t>BE0216692654</t>
  </si>
  <si>
    <t>MOUSCRON</t>
  </si>
  <si>
    <t>BE0212153252</t>
  </si>
  <si>
    <t>MUSSON</t>
  </si>
  <si>
    <t>BE0212153450</t>
  </si>
  <si>
    <t>NAMUR</t>
  </si>
  <si>
    <t>BE0211085163</t>
  </si>
  <si>
    <t>NANDRIN</t>
  </si>
  <si>
    <t>BE0212153846</t>
  </si>
  <si>
    <t>NASSOGNE</t>
  </si>
  <si>
    <t>BE0212154044</t>
  </si>
  <si>
    <t>NEUFCHATEAU</t>
  </si>
  <si>
    <t>BE0212372986</t>
  </si>
  <si>
    <t>NEUPRE</t>
  </si>
  <si>
    <t>BE0216694634</t>
  </si>
  <si>
    <t>NIVELLES</t>
  </si>
  <si>
    <t>BE0207888123</t>
  </si>
  <si>
    <t>OHEY</t>
  </si>
  <si>
    <t>BE0212364474</t>
  </si>
  <si>
    <t>OLNE</t>
  </si>
  <si>
    <t>BE0212155727</t>
  </si>
  <si>
    <t>ONHAYE</t>
  </si>
  <si>
    <t>BE0212302712</t>
  </si>
  <si>
    <t>OREYE</t>
  </si>
  <si>
    <t>BE0212156816</t>
  </si>
  <si>
    <t>ORP-JAUCHE</t>
  </si>
  <si>
    <t>BE0216689882</t>
  </si>
  <si>
    <t>OTTIGNIES-LOUVAIN-LA-NEUVE</t>
  </si>
  <si>
    <t>BE0216690080</t>
  </si>
  <si>
    <t>OUFFET</t>
  </si>
  <si>
    <t>BE0212158202</t>
  </si>
  <si>
    <t>OUPEYE</t>
  </si>
  <si>
    <t>BE0212365365</t>
  </si>
  <si>
    <t>PALISEUL</t>
  </si>
  <si>
    <t>BE0212159388</t>
  </si>
  <si>
    <t>PECQ</t>
  </si>
  <si>
    <t>BE0212158301</t>
  </si>
  <si>
    <t>PEPINSTER</t>
  </si>
  <si>
    <t>BE0212354774</t>
  </si>
  <si>
    <t>PERUWELZ</t>
  </si>
  <si>
    <t>BE0212158992</t>
  </si>
  <si>
    <t>PERWEZ</t>
  </si>
  <si>
    <t>BE0212359823</t>
  </si>
  <si>
    <t>PHILIPPEVILLE</t>
  </si>
  <si>
    <t>BE0212366355</t>
  </si>
  <si>
    <t>PLOMBIERES</t>
  </si>
  <si>
    <t>BE0216695228</t>
  </si>
  <si>
    <t>PONT-A-CELLES</t>
  </si>
  <si>
    <t>BE0212356358</t>
  </si>
  <si>
    <t>PROFONDEVILLE</t>
  </si>
  <si>
    <t>BE0212159487</t>
  </si>
  <si>
    <t>QUAREGNON</t>
  </si>
  <si>
    <t>BE0212159586</t>
  </si>
  <si>
    <t>QUEVY</t>
  </si>
  <si>
    <t>BE0216691862</t>
  </si>
  <si>
    <t>QUIEVRAIN</t>
  </si>
  <si>
    <t>BE0212161665</t>
  </si>
  <si>
    <t>RAMILLIES</t>
  </si>
  <si>
    <t>BE0216690278</t>
  </si>
  <si>
    <t>REBECQ</t>
  </si>
  <si>
    <t>BE0216690476</t>
  </si>
  <si>
    <t>REMICOURT</t>
  </si>
  <si>
    <t>BE0212160576</t>
  </si>
  <si>
    <t>RENDEUX</t>
  </si>
  <si>
    <t>BE0212308056</t>
  </si>
  <si>
    <t>RIXENSART</t>
  </si>
  <si>
    <t>BE0212365068</t>
  </si>
  <si>
    <t>ROCHEFORT</t>
  </si>
  <si>
    <t>BE0212161269</t>
  </si>
  <si>
    <t>ROUVROY</t>
  </si>
  <si>
    <t>BE0216696614</t>
  </si>
  <si>
    <t>RUMES</t>
  </si>
  <si>
    <t>BE0212365464</t>
  </si>
  <si>
    <t>SAINTE-ODE</t>
  </si>
  <si>
    <t>BE0216695822</t>
  </si>
  <si>
    <t>SAINT-GEORGES-SUR-MEUSE</t>
  </si>
  <si>
    <t>BE0212163249</t>
  </si>
  <si>
    <t>SAINT-GHISLAIN</t>
  </si>
  <si>
    <t>BE0212163051</t>
  </si>
  <si>
    <t>SAINT-HUBERT</t>
  </si>
  <si>
    <t>BE0212163744</t>
  </si>
  <si>
    <t>SAINT-LEGER</t>
  </si>
  <si>
    <t>BE0212163348</t>
  </si>
  <si>
    <t>SAINT-NICOLAS</t>
  </si>
  <si>
    <t>BE0212365167</t>
  </si>
  <si>
    <t>SAMBREVILLE</t>
  </si>
  <si>
    <t>BE0216697208</t>
  </si>
  <si>
    <t>SENEFFE</t>
  </si>
  <si>
    <t>BE0212164932</t>
  </si>
  <si>
    <t>SERAING</t>
  </si>
  <si>
    <t>BE0212165427</t>
  </si>
  <si>
    <t>SILLY</t>
  </si>
  <si>
    <t>BE0212165526</t>
  </si>
  <si>
    <t>SIVRY-RANCE</t>
  </si>
  <si>
    <t>BE0216692852</t>
  </si>
  <si>
    <t>SOIGNIES</t>
  </si>
  <si>
    <t>BE0212225211</t>
  </si>
  <si>
    <t>SOMBREFFE</t>
  </si>
  <si>
    <t>BE0212225310</t>
  </si>
  <si>
    <t>SOMME-LEUZE</t>
  </si>
  <si>
    <t>BE0212315281</t>
  </si>
  <si>
    <t>SOUMAGNE</t>
  </si>
  <si>
    <t>BE0212226102</t>
  </si>
  <si>
    <t>SPA</t>
  </si>
  <si>
    <t>BE0212225508</t>
  </si>
  <si>
    <t>SPRIMONT</t>
  </si>
  <si>
    <t>BE0212226201</t>
  </si>
  <si>
    <t>STAVELOT</t>
  </si>
  <si>
    <t>BE0212225904</t>
  </si>
  <si>
    <t>STOUMONT</t>
  </si>
  <si>
    <t>BE0212316865</t>
  </si>
  <si>
    <t>TELLIN</t>
  </si>
  <si>
    <t>BE0212318053</t>
  </si>
  <si>
    <t>TENNEVILLE</t>
  </si>
  <si>
    <t>BE0212318152</t>
  </si>
  <si>
    <t>THEUX</t>
  </si>
  <si>
    <t>BE0212227288</t>
  </si>
  <si>
    <t>THIMISTER-CLERMONT</t>
  </si>
  <si>
    <t>BE0216695426</t>
  </si>
  <si>
    <t>THUIN</t>
  </si>
  <si>
    <t>BE0212227684</t>
  </si>
  <si>
    <t>TINLOT</t>
  </si>
  <si>
    <t>BE0216694040</t>
  </si>
  <si>
    <t>TINTIGNY</t>
  </si>
  <si>
    <t>BE0212228971</t>
  </si>
  <si>
    <t>TOURNAI</t>
  </si>
  <si>
    <t>BE0211104860</t>
  </si>
  <si>
    <t>TROIS-PONTS</t>
  </si>
  <si>
    <t>BE0212321023</t>
  </si>
  <si>
    <t>TROOZ</t>
  </si>
  <si>
    <t>BE0216694832</t>
  </si>
  <si>
    <t>TUBIZE</t>
  </si>
  <si>
    <t>BE0212228872</t>
  </si>
  <si>
    <t>VAUX-SUR-SURE</t>
  </si>
  <si>
    <t>BE0212321716</t>
  </si>
  <si>
    <t>VERLAINE</t>
  </si>
  <si>
    <t>BE0212229466</t>
  </si>
  <si>
    <t>VERVIERS</t>
  </si>
  <si>
    <t>BE0212229565</t>
  </si>
  <si>
    <t>VIELSALM</t>
  </si>
  <si>
    <t>BE0207845264</t>
  </si>
  <si>
    <t>VILLERS-LA-VILLE</t>
  </si>
  <si>
    <t>BE0212230357</t>
  </si>
  <si>
    <t>VILLERS-LE-BOUILLET</t>
  </si>
  <si>
    <t>BE0212230456</t>
  </si>
  <si>
    <t>VIROINVAL</t>
  </si>
  <si>
    <t>BE0216761841</t>
  </si>
  <si>
    <t>VIRTON</t>
  </si>
  <si>
    <t>BE0212230654</t>
  </si>
  <si>
    <t>VISE</t>
  </si>
  <si>
    <t>BE0212230951</t>
  </si>
  <si>
    <t>VRESSE-SUR-SEMOIS</t>
  </si>
  <si>
    <t>BE0216697010</t>
  </si>
  <si>
    <t>WAIMES</t>
  </si>
  <si>
    <t>BE0212231545</t>
  </si>
  <si>
    <t>WALCOURT</t>
  </si>
  <si>
    <t>BE0212231248</t>
  </si>
  <si>
    <t>WALHAIN</t>
  </si>
  <si>
    <t>BE0216690674</t>
  </si>
  <si>
    <t>WANZE</t>
  </si>
  <si>
    <t>BE0212231743</t>
  </si>
  <si>
    <t>WAREMME</t>
  </si>
  <si>
    <t>BE0212232139</t>
  </si>
  <si>
    <t>WASSEIGES</t>
  </si>
  <si>
    <t>BE0212327555</t>
  </si>
  <si>
    <t>WATERLOO</t>
  </si>
  <si>
    <t>BE0212232832</t>
  </si>
  <si>
    <t>WAVRE</t>
  </si>
  <si>
    <t>BE0212233129</t>
  </si>
  <si>
    <t>WELKENRAEDT</t>
  </si>
  <si>
    <t>BE0212233525</t>
  </si>
  <si>
    <t>WELLIN</t>
  </si>
  <si>
    <t>BE0212233228</t>
  </si>
  <si>
    <t>YVOIR</t>
  </si>
  <si>
    <t>BE0212329535</t>
  </si>
  <si>
    <t>CPAS</t>
  </si>
  <si>
    <t>Nombre de jours proratisés  en 2024</t>
  </si>
  <si>
    <t>Nombre de jours ouvrables maximum en 2024</t>
  </si>
  <si>
    <t>Nombre de jours proratisés maximum en 2024</t>
  </si>
  <si>
    <t>Demande de subvention complémentaire 2025 - Liste des personnes ayant bénéficié d'une mise à l'emploi au cours de l'année 2024</t>
  </si>
  <si>
    <r>
      <t xml:space="preserve">Résumé automatique de la demande
(sur base des données introduites en colonnes L à P)
</t>
    </r>
    <r>
      <rPr>
        <b/>
        <sz val="10"/>
        <color rgb="FFFF0000"/>
        <rFont val="Calibri"/>
        <family val="2"/>
        <scheme val="minor"/>
      </rPr>
      <t>(à vérifier avant de joindre ce fichier au formulaire électronique "Mon Espace")</t>
    </r>
  </si>
  <si>
    <r>
      <rPr>
        <u/>
        <sz val="10"/>
        <color theme="1"/>
        <rFont val="Calibri"/>
        <family val="2"/>
        <scheme val="minor"/>
      </rPr>
      <t>Objet :</t>
    </r>
    <r>
      <rPr>
        <sz val="10"/>
        <color theme="1"/>
        <rFont val="Calibri"/>
        <family val="2"/>
        <scheme val="minor"/>
      </rPr>
      <t xml:space="preserve"> Ce fichier est destiné aux CPAS qui souhaitent introduire une demande de subvention complémentaire pour l'année 2025 (année de référence 2024).  
Le fichier </t>
    </r>
    <r>
      <rPr>
        <b/>
        <u/>
        <sz val="10"/>
        <color rgb="FFFF0000"/>
        <rFont val="Calibri"/>
        <family val="2"/>
        <scheme val="minor"/>
      </rPr>
      <t>ne sera pas valable</t>
    </r>
    <r>
      <rPr>
        <sz val="10"/>
        <color theme="1"/>
        <rFont val="Calibri"/>
        <family val="2"/>
        <scheme val="minor"/>
      </rPr>
      <t xml:space="preserve"> si l'ensemble des cellules n'est pas complété (à l'exception des cellules relatives aux formations s'il n'y en a pas eu).
</t>
    </r>
    <r>
      <rPr>
        <u/>
        <sz val="10"/>
        <color theme="1"/>
        <rFont val="Calibri"/>
        <family val="2"/>
        <scheme val="minor"/>
      </rPr>
      <t>Instructions :</t>
    </r>
    <r>
      <rPr>
        <sz val="10"/>
        <color theme="1"/>
        <rFont val="Calibri"/>
        <family val="2"/>
        <scheme val="minor"/>
      </rPr>
      <t xml:space="preserve"> Renseignez dans ce fichier la liste des personnes bénéficiaires du DIS ou de l'ASE qui ont été mises à l'emploi via le dispositif Art60§7-61 </t>
    </r>
    <r>
      <rPr>
        <b/>
        <u/>
        <sz val="10"/>
        <color rgb="FFFF0000"/>
        <rFont val="Calibri"/>
        <family val="2"/>
        <scheme val="minor"/>
      </rPr>
      <t>en 2024.</t>
    </r>
    <r>
      <rPr>
        <sz val="10"/>
        <color theme="1"/>
        <rFont val="Calibri"/>
        <family val="2"/>
        <scheme val="minor"/>
      </rPr>
      <t xml:space="preserve">
Après avoir complété ce fichier, veuillez le joindre au formulaire électronique de demandes de subventions complémentaires disponible sur MonEspace (https://monespace.wallonie.be)
</t>
    </r>
    <r>
      <rPr>
        <b/>
        <u/>
        <sz val="10"/>
        <color rgb="FFFF0000"/>
        <rFont val="Calibri"/>
        <family val="2"/>
        <scheme val="minor"/>
      </rPr>
      <t xml:space="preserve">à partir de février 2024 jusqu'au 31 mai 2025. </t>
    </r>
    <r>
      <rPr>
        <sz val="10"/>
        <color theme="1"/>
        <rFont val="Calibri"/>
        <family val="2"/>
        <scheme val="minor"/>
      </rPr>
      <t xml:space="preserve">
</t>
    </r>
  </si>
  <si>
    <t>utiliser le menu déroulant pour sélectionner votre cpas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</si>
</sst>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.5"/>
      <color theme="1"/>
      <name val="Century Gothic"/>
      <family val="2"/>
    </font>
    <font>
      <sz val="10.5"/>
      <color theme="1"/>
      <name val="Century Gothic"/>
      <family val="2"/>
    </font>
    <font>
      <b/>
      <sz val="10.5"/>
      <color rgb="FFC00000"/>
      <name val="Century Gothic"/>
      <family val="2"/>
    </font>
    <font>
      <b/>
      <sz val="11"/>
      <color rgb="FF00B050"/>
      <name val="Calibri"/>
      <family val="2"/>
      <scheme val="minor"/>
    </font>
    <font>
      <b/>
      <sz val="10.5"/>
      <color rgb="FFFF0000"/>
      <name val="Century Gothic"/>
      <family val="2"/>
    </font>
    <font>
      <b/>
      <u/>
      <sz val="10.5"/>
      <color theme="1"/>
      <name val="Century Gothic"/>
      <family val="2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24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sz val="24"/>
      <color theme="8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AEFDB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0" fillId="0" borderId="4" xfId="0" applyBorder="1" applyAlignment="1">
      <alignment vertical="top"/>
    </xf>
    <xf numFmtId="0" fontId="3" fillId="0" borderId="4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justify" vertical="top"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justify" vertical="top" wrapText="1"/>
    </xf>
    <xf numFmtId="0" fontId="3" fillId="0" borderId="5" xfId="0" applyFont="1" applyBorder="1" applyAlignment="1">
      <alignment horizontal="justify" vertical="top" wrapText="1"/>
    </xf>
    <xf numFmtId="0" fontId="4" fillId="0" borderId="6" xfId="0" applyFont="1" applyBorder="1" applyAlignment="1">
      <alignment horizontal="justify" vertical="top" wrapText="1"/>
    </xf>
    <xf numFmtId="0" fontId="4" fillId="0" borderId="9" xfId="0" applyFont="1" applyBorder="1" applyAlignment="1">
      <alignment horizontal="justify" vertical="top" wrapText="1"/>
    </xf>
    <xf numFmtId="0" fontId="4" fillId="0" borderId="10" xfId="0" applyFont="1" applyBorder="1" applyAlignment="1">
      <alignment horizontal="justify" vertical="top" wrapText="1"/>
    </xf>
    <xf numFmtId="0" fontId="4" fillId="0" borderId="11" xfId="0" applyFont="1" applyBorder="1" applyAlignment="1">
      <alignment horizontal="justify" vertical="top" wrapText="1"/>
    </xf>
    <xf numFmtId="0" fontId="0" fillId="2" borderId="4" xfId="0" applyFill="1" applyBorder="1" applyAlignment="1">
      <alignment vertical="top"/>
    </xf>
    <xf numFmtId="0" fontId="3" fillId="2" borderId="7" xfId="0" applyFont="1" applyFill="1" applyBorder="1" applyAlignment="1">
      <alignment horizontal="justify" vertical="top" wrapText="1"/>
    </xf>
    <xf numFmtId="0" fontId="4" fillId="2" borderId="12" xfId="0" applyFont="1" applyFill="1" applyBorder="1" applyAlignment="1">
      <alignment horizontal="justify" vertical="top" wrapText="1"/>
    </xf>
    <xf numFmtId="0" fontId="3" fillId="0" borderId="4" xfId="0" applyFont="1" applyBorder="1" applyAlignment="1">
      <alignment vertical="top" wrapText="1"/>
    </xf>
    <xf numFmtId="0" fontId="0" fillId="0" borderId="3" xfId="0" applyBorder="1" applyAlignment="1">
      <alignment vertical="top"/>
    </xf>
    <xf numFmtId="0" fontId="3" fillId="2" borderId="4" xfId="0" applyFont="1" applyFill="1" applyBorder="1" applyAlignment="1">
      <alignment vertical="top" wrapText="1"/>
    </xf>
    <xf numFmtId="0" fontId="0" fillId="2" borderId="3" xfId="0" applyFill="1" applyBorder="1" applyAlignment="1">
      <alignment vertical="top"/>
    </xf>
    <xf numFmtId="49" fontId="0" fillId="0" borderId="22" xfId="0" applyNumberFormat="1" applyBorder="1" applyAlignment="1" applyProtection="1">
      <alignment horizontal="left" vertical="top"/>
      <protection locked="0"/>
    </xf>
    <xf numFmtId="10" fontId="11" fillId="0" borderId="22" xfId="0" applyNumberFormat="1" applyFont="1" applyBorder="1" applyAlignment="1" applyProtection="1">
      <alignment vertical="top"/>
      <protection locked="0"/>
    </xf>
    <xf numFmtId="164" fontId="11" fillId="0" borderId="22" xfId="0" applyNumberFormat="1" applyFont="1" applyBorder="1" applyAlignment="1" applyProtection="1">
      <alignment vertical="top"/>
      <protection locked="0"/>
    </xf>
    <xf numFmtId="3" fontId="11" fillId="0" borderId="22" xfId="0" applyNumberFormat="1" applyFont="1" applyBorder="1" applyAlignment="1" applyProtection="1">
      <alignment vertical="top"/>
      <protection locked="0"/>
    </xf>
    <xf numFmtId="0" fontId="11" fillId="0" borderId="22" xfId="0" applyFont="1" applyBorder="1" applyAlignment="1" applyProtection="1">
      <alignment vertical="top"/>
      <protection locked="0"/>
    </xf>
    <xf numFmtId="0" fontId="0" fillId="0" borderId="22" xfId="0" applyBorder="1" applyAlignment="1" applyProtection="1">
      <alignment vertical="top"/>
      <protection locked="0"/>
    </xf>
    <xf numFmtId="0" fontId="18" fillId="7" borderId="18" xfId="0" applyFont="1" applyFill="1" applyBorder="1" applyAlignment="1" applyProtection="1">
      <alignment horizontal="center" vertical="top" wrapText="1"/>
    </xf>
    <xf numFmtId="0" fontId="18" fillId="7" borderId="19" xfId="0" applyFont="1" applyFill="1" applyBorder="1" applyAlignment="1" applyProtection="1">
      <alignment horizontal="center" vertical="top" wrapText="1"/>
    </xf>
    <xf numFmtId="0" fontId="18" fillId="3" borderId="19" xfId="0" applyFont="1" applyFill="1" applyBorder="1" applyAlignment="1" applyProtection="1">
      <alignment horizontal="center" vertical="top" wrapText="1"/>
    </xf>
    <xf numFmtId="0" fontId="18" fillId="8" borderId="19" xfId="0" applyFont="1" applyFill="1" applyBorder="1" applyAlignment="1" applyProtection="1">
      <alignment horizontal="center" vertical="top" wrapText="1"/>
    </xf>
    <xf numFmtId="0" fontId="18" fillId="8" borderId="20" xfId="0" applyFont="1" applyFill="1" applyBorder="1" applyAlignment="1" applyProtection="1">
      <alignment horizontal="center" vertical="top" wrapText="1"/>
    </xf>
    <xf numFmtId="0" fontId="0" fillId="0" borderId="0" xfId="0" applyProtection="1"/>
    <xf numFmtId="0" fontId="11" fillId="3" borderId="22" xfId="0" applyFont="1" applyFill="1" applyBorder="1" applyAlignment="1" applyProtection="1">
      <alignment vertical="top"/>
    </xf>
    <xf numFmtId="0" fontId="11" fillId="8" borderId="22" xfId="0" applyFont="1" applyFill="1" applyBorder="1" applyAlignment="1" applyProtection="1">
      <alignment vertical="top"/>
    </xf>
    <xf numFmtId="0" fontId="19" fillId="8" borderId="23" xfId="0" applyFont="1" applyFill="1" applyBorder="1" applyAlignment="1" applyProtection="1">
      <alignment horizontal="left" vertical="top"/>
    </xf>
    <xf numFmtId="0" fontId="11" fillId="0" borderId="0" xfId="0" applyFont="1" applyAlignment="1" applyProtection="1">
      <alignment vertical="top"/>
    </xf>
    <xf numFmtId="164" fontId="11" fillId="0" borderId="0" xfId="0" applyNumberFormat="1" applyFont="1" applyAlignment="1" applyProtection="1">
      <alignment vertical="top"/>
    </xf>
    <xf numFmtId="49" fontId="0" fillId="0" borderId="0" xfId="0" applyNumberFormat="1" applyAlignment="1" applyProtection="1">
      <alignment vertical="top"/>
    </xf>
    <xf numFmtId="0" fontId="0" fillId="0" borderId="0" xfId="0" applyAlignment="1" applyProtection="1">
      <alignment vertical="top"/>
    </xf>
    <xf numFmtId="0" fontId="0" fillId="0" borderId="22" xfId="0" applyBorder="1" applyProtection="1">
      <protection locked="0"/>
    </xf>
    <xf numFmtId="14" fontId="0" fillId="0" borderId="22" xfId="0" applyNumberFormat="1" applyBorder="1" applyProtection="1">
      <protection locked="0"/>
    </xf>
    <xf numFmtId="14" fontId="0" fillId="0" borderId="0" xfId="0" applyNumberFormat="1" applyProtection="1"/>
    <xf numFmtId="49" fontId="11" fillId="0" borderId="21" xfId="0" applyNumberFormat="1" applyFont="1" applyBorder="1" applyAlignment="1" applyProtection="1">
      <alignment vertical="top"/>
      <protection locked="0"/>
    </xf>
    <xf numFmtId="0" fontId="20" fillId="9" borderId="22" xfId="0" applyFont="1" applyFill="1" applyBorder="1" applyAlignment="1">
      <alignment horizontal="left" vertical="top" wrapText="1"/>
    </xf>
    <xf numFmtId="0" fontId="21" fillId="9" borderId="22" xfId="0" applyFont="1" applyFill="1" applyBorder="1" applyAlignment="1">
      <alignment horizontal="center" vertical="top"/>
    </xf>
    <xf numFmtId="0" fontId="22" fillId="0" borderId="25" xfId="1" applyFont="1" applyBorder="1" applyAlignment="1">
      <alignment horizontal="left" vertical="top"/>
    </xf>
    <xf numFmtId="0" fontId="22" fillId="0" borderId="26" xfId="0" applyFont="1" applyBorder="1" applyAlignment="1">
      <alignment horizontal="center" vertical="top"/>
    </xf>
    <xf numFmtId="0" fontId="22" fillId="0" borderId="27" xfId="1" applyFont="1" applyBorder="1" applyAlignment="1">
      <alignment horizontal="left" vertical="top"/>
    </xf>
    <xf numFmtId="0" fontId="22" fillId="0" borderId="22" xfId="0" applyFont="1" applyBorder="1" applyAlignment="1">
      <alignment horizontal="center" vertical="top"/>
    </xf>
    <xf numFmtId="0" fontId="22" fillId="0" borderId="28" xfId="1" applyFont="1" applyBorder="1" applyAlignment="1">
      <alignment horizontal="left" vertical="top"/>
    </xf>
    <xf numFmtId="0" fontId="22" fillId="0" borderId="24" xfId="0" applyFont="1" applyBorder="1" applyAlignment="1">
      <alignment horizontal="center" vertical="top"/>
    </xf>
    <xf numFmtId="0" fontId="16" fillId="5" borderId="23" xfId="0" applyFont="1" applyFill="1" applyBorder="1" applyAlignment="1" applyProtection="1">
      <alignment horizontal="left" vertical="top"/>
      <protection locked="0"/>
    </xf>
    <xf numFmtId="0" fontId="16" fillId="5" borderId="29" xfId="0" applyFont="1" applyFill="1" applyBorder="1" applyAlignment="1" applyProtection="1">
      <alignment horizontal="left" vertical="top"/>
      <protection locked="0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0" fillId="0" borderId="4" xfId="0" applyBorder="1" applyAlignment="1">
      <alignment horizontal="left" vertical="top"/>
    </xf>
    <xf numFmtId="0" fontId="3" fillId="0" borderId="7" xfId="0" applyFont="1" applyBorder="1" applyAlignment="1">
      <alignment horizontal="justify" vertical="top" wrapText="1"/>
    </xf>
    <xf numFmtId="0" fontId="3" fillId="0" borderId="5" xfId="0" applyFont="1" applyBorder="1" applyAlignment="1">
      <alignment horizontal="justify" vertical="top" wrapText="1"/>
    </xf>
    <xf numFmtId="0" fontId="10" fillId="3" borderId="13" xfId="0" applyFont="1" applyFill="1" applyBorder="1" applyAlignment="1" applyProtection="1">
      <alignment horizontal="center" vertical="top" wrapText="1"/>
    </xf>
    <xf numFmtId="0" fontId="11" fillId="0" borderId="14" xfId="0" applyFont="1" applyBorder="1" applyAlignment="1" applyProtection="1">
      <alignment horizontal="left" vertical="top" wrapText="1"/>
    </xf>
    <xf numFmtId="0" fontId="11" fillId="0" borderId="0" xfId="0" applyFont="1" applyAlignment="1" applyProtection="1">
      <alignment horizontal="left" vertical="top" wrapText="1"/>
    </xf>
    <xf numFmtId="0" fontId="10" fillId="3" borderId="0" xfId="0" applyFont="1" applyFill="1" applyBorder="1" applyAlignment="1" applyProtection="1">
      <alignment horizontal="center" vertical="top" wrapText="1"/>
    </xf>
    <xf numFmtId="0" fontId="14" fillId="2" borderId="31" xfId="0" applyFont="1" applyFill="1" applyBorder="1" applyAlignment="1" applyProtection="1">
      <alignment horizontal="left" vertical="top" wrapText="1"/>
    </xf>
    <xf numFmtId="0" fontId="11" fillId="2" borderId="32" xfId="0" applyFont="1" applyFill="1" applyBorder="1" applyAlignment="1" applyProtection="1">
      <alignment horizontal="left" vertical="top" wrapText="1"/>
    </xf>
    <xf numFmtId="0" fontId="11" fillId="2" borderId="33" xfId="0" applyFont="1" applyFill="1" applyBorder="1" applyAlignment="1" applyProtection="1">
      <alignment horizontal="left" vertical="top" wrapText="1"/>
    </xf>
    <xf numFmtId="0" fontId="14" fillId="10" borderId="34" xfId="0" applyFont="1" applyFill="1" applyBorder="1" applyAlignment="1" applyProtection="1">
      <alignment horizontal="center" vertical="top" wrapText="1"/>
    </xf>
    <xf numFmtId="0" fontId="14" fillId="10" borderId="35" xfId="0" applyFont="1" applyFill="1" applyBorder="1" applyAlignment="1" applyProtection="1">
      <alignment horizontal="center" vertical="top" wrapText="1"/>
    </xf>
    <xf numFmtId="0" fontId="14" fillId="10" borderId="30" xfId="0" applyFont="1" applyFill="1" applyBorder="1" applyAlignment="1" applyProtection="1">
      <alignment horizontal="center" vertical="top" wrapText="1"/>
    </xf>
    <xf numFmtId="0" fontId="14" fillId="10" borderId="12" xfId="0" applyFont="1" applyFill="1" applyBorder="1" applyAlignment="1" applyProtection="1">
      <alignment horizontal="center" vertical="top" wrapText="1"/>
    </xf>
    <xf numFmtId="0" fontId="14" fillId="10" borderId="36" xfId="0" applyFont="1" applyFill="1" applyBorder="1" applyAlignment="1" applyProtection="1">
      <alignment horizontal="center" vertical="top" wrapText="1"/>
    </xf>
    <xf numFmtId="0" fontId="14" fillId="10" borderId="6" xfId="0" applyFont="1" applyFill="1" applyBorder="1" applyAlignment="1" applyProtection="1">
      <alignment horizontal="center" vertical="top" wrapText="1"/>
    </xf>
    <xf numFmtId="0" fontId="14" fillId="10" borderId="15" xfId="0" applyFont="1" applyFill="1" applyBorder="1" applyAlignment="1" applyProtection="1">
      <alignment horizontal="left" vertical="top" wrapText="1"/>
    </xf>
    <xf numFmtId="0" fontId="11" fillId="10" borderId="16" xfId="0" applyFont="1" applyFill="1" applyBorder="1" applyAlignment="1" applyProtection="1">
      <alignment horizontal="left" vertical="top" wrapText="1"/>
    </xf>
    <xf numFmtId="0" fontId="11" fillId="10" borderId="17" xfId="0" applyFont="1" applyFill="1" applyBorder="1" applyAlignment="1" applyProtection="1">
      <alignment horizontal="left" vertical="top" wrapText="1"/>
    </xf>
    <xf numFmtId="0" fontId="16" fillId="0" borderId="0" xfId="0" applyFont="1" applyFill="1" applyBorder="1" applyAlignment="1" applyProtection="1">
      <alignment vertical="top" wrapText="1"/>
    </xf>
    <xf numFmtId="0" fontId="16" fillId="0" borderId="0" xfId="0" applyFont="1" applyFill="1" applyBorder="1" applyAlignment="1" applyProtection="1">
      <alignment vertical="top"/>
      <protection locked="0"/>
    </xf>
    <xf numFmtId="0" fontId="10" fillId="3" borderId="18" xfId="0" applyFont="1" applyFill="1" applyBorder="1" applyAlignment="1" applyProtection="1">
      <alignment horizontal="center" vertical="top"/>
    </xf>
    <xf numFmtId="0" fontId="16" fillId="4" borderId="20" xfId="0" applyFont="1" applyFill="1" applyBorder="1" applyAlignment="1" applyProtection="1">
      <alignment horizontal="left" vertical="top" wrapText="1"/>
    </xf>
    <xf numFmtId="0" fontId="10" fillId="3" borderId="21" xfId="0" applyFont="1" applyFill="1" applyBorder="1" applyAlignment="1" applyProtection="1">
      <alignment horizontal="center" vertical="top" wrapText="1"/>
    </xf>
    <xf numFmtId="0" fontId="10" fillId="3" borderId="37" xfId="0" applyFont="1" applyFill="1" applyBorder="1" applyAlignment="1" applyProtection="1">
      <alignment horizontal="center" vertical="top" wrapText="1"/>
    </xf>
    <xf numFmtId="0" fontId="23" fillId="0" borderId="30" xfId="0" applyFont="1" applyBorder="1" applyAlignment="1" applyProtection="1">
      <alignment horizontal="center" vertical="top"/>
    </xf>
    <xf numFmtId="0" fontId="23" fillId="0" borderId="0" xfId="0" applyFont="1" applyAlignment="1" applyProtection="1">
      <alignment horizontal="center" vertical="top"/>
    </xf>
    <xf numFmtId="0" fontId="17" fillId="6" borderId="0" xfId="0" applyFont="1" applyFill="1" applyAlignment="1" applyProtection="1">
      <alignment horizontal="center" vertical="top" wrapText="1"/>
    </xf>
    <xf numFmtId="0" fontId="24" fillId="3" borderId="0" xfId="0" applyFont="1" applyFill="1" applyAlignment="1" applyProtection="1">
      <alignment horizontal="center" vertical="top" wrapText="1"/>
    </xf>
  </cellXfs>
  <cellStyles count="2">
    <cellStyle name="Normal" xfId="0" builtinId="0"/>
    <cellStyle name="Normal 2" xfId="1" xr:uid="{362E269B-37F6-4BD1-BD2E-4A6F99EED8AF}"/>
  </cellStyles>
  <dxfs count="13"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E5208-B64E-4D19-AB4D-DC2536EF20B1}">
  <dimension ref="A1:D31"/>
  <sheetViews>
    <sheetView tabSelected="1" zoomScaleNormal="100" workbookViewId="0">
      <pane ySplit="1" topLeftCell="A2" activePane="bottomLeft" state="frozen"/>
      <selection activeCell="B18" sqref="B18:B21"/>
      <selection pane="bottomLeft" activeCell="A2" sqref="A2"/>
    </sheetView>
  </sheetViews>
  <sheetFormatPr baseColWidth="10" defaultRowHeight="14.4" x14ac:dyDescent="0.3"/>
  <cols>
    <col min="1" max="1" width="12.21875" bestFit="1" customWidth="1"/>
    <col min="2" max="2" width="66.33203125" bestFit="1" customWidth="1"/>
    <col min="3" max="3" width="113.5546875" customWidth="1"/>
    <col min="4" max="4" width="45.5546875" customWidth="1"/>
  </cols>
  <sheetData>
    <row r="1" spans="1:4" ht="24" thickBot="1" x14ac:dyDescent="0.35">
      <c r="A1" s="60" t="s">
        <v>0</v>
      </c>
      <c r="B1" s="61"/>
      <c r="C1" s="61"/>
      <c r="D1" s="62"/>
    </row>
    <row r="2" spans="1:4" ht="15" thickBot="1" x14ac:dyDescent="0.35">
      <c r="A2" s="1" t="s">
        <v>1</v>
      </c>
      <c r="B2" s="2" t="s">
        <v>2</v>
      </c>
      <c r="C2" s="3" t="s">
        <v>3</v>
      </c>
      <c r="D2" s="1" t="s">
        <v>4</v>
      </c>
    </row>
    <row r="3" spans="1:4" ht="15" thickBot="1" x14ac:dyDescent="0.35">
      <c r="A3" s="1" t="s">
        <v>5</v>
      </c>
      <c r="B3" s="2" t="s">
        <v>6</v>
      </c>
      <c r="C3" s="3" t="s">
        <v>7</v>
      </c>
      <c r="D3" s="1" t="s">
        <v>8</v>
      </c>
    </row>
    <row r="4" spans="1:4" ht="15" thickBot="1" x14ac:dyDescent="0.35">
      <c r="A4" s="4"/>
      <c r="B4" s="4"/>
      <c r="C4" s="5"/>
      <c r="D4" s="5"/>
    </row>
    <row r="5" spans="1:4" ht="24" thickBot="1" x14ac:dyDescent="0.35">
      <c r="A5" s="60" t="s">
        <v>9</v>
      </c>
      <c r="B5" s="61"/>
      <c r="C5" s="61"/>
      <c r="D5" s="62"/>
    </row>
    <row r="6" spans="1:4" ht="15" thickBot="1" x14ac:dyDescent="0.35">
      <c r="A6" s="1" t="s">
        <v>10</v>
      </c>
      <c r="B6" s="2" t="s">
        <v>11</v>
      </c>
      <c r="C6" s="3" t="s">
        <v>12</v>
      </c>
      <c r="D6" s="1" t="s">
        <v>133</v>
      </c>
    </row>
    <row r="7" spans="1:4" ht="15" thickBot="1" x14ac:dyDescent="0.35">
      <c r="A7" s="1" t="s">
        <v>13</v>
      </c>
      <c r="B7" s="6" t="s">
        <v>14</v>
      </c>
      <c r="C7" s="7" t="s">
        <v>15</v>
      </c>
      <c r="D7" s="1"/>
    </row>
    <row r="8" spans="1:4" ht="15" thickBot="1" x14ac:dyDescent="0.35">
      <c r="A8" s="1" t="s">
        <v>16</v>
      </c>
      <c r="B8" s="6" t="s">
        <v>17</v>
      </c>
      <c r="C8" s="7" t="s">
        <v>18</v>
      </c>
      <c r="D8" s="1"/>
    </row>
    <row r="9" spans="1:4" ht="15" thickBot="1" x14ac:dyDescent="0.35">
      <c r="A9" s="1" t="s">
        <v>19</v>
      </c>
      <c r="B9" s="6" t="s">
        <v>20</v>
      </c>
      <c r="C9" s="7" t="s">
        <v>21</v>
      </c>
      <c r="D9" s="1" t="s">
        <v>22</v>
      </c>
    </row>
    <row r="10" spans="1:4" ht="28.2" thickBot="1" x14ac:dyDescent="0.35">
      <c r="A10" s="1" t="s">
        <v>23</v>
      </c>
      <c r="B10" s="6" t="s">
        <v>24</v>
      </c>
      <c r="C10" s="7" t="s">
        <v>25</v>
      </c>
      <c r="D10" s="1" t="s">
        <v>22</v>
      </c>
    </row>
    <row r="11" spans="1:4" ht="15" thickBot="1" x14ac:dyDescent="0.35">
      <c r="A11" s="1" t="s">
        <v>26</v>
      </c>
      <c r="B11" s="54" t="s">
        <v>27</v>
      </c>
      <c r="C11" s="7" t="s">
        <v>28</v>
      </c>
      <c r="D11" s="1" t="s">
        <v>29</v>
      </c>
    </row>
    <row r="12" spans="1:4" ht="15" thickBot="1" x14ac:dyDescent="0.35">
      <c r="A12" s="1" t="s">
        <v>30</v>
      </c>
      <c r="B12" s="55"/>
      <c r="C12" s="7" t="s">
        <v>31</v>
      </c>
      <c r="D12" s="1" t="s">
        <v>29</v>
      </c>
    </row>
    <row r="13" spans="1:4" ht="15" thickBot="1" x14ac:dyDescent="0.35">
      <c r="A13" s="1" t="s">
        <v>32</v>
      </c>
      <c r="B13" s="56"/>
      <c r="C13" s="7" t="s">
        <v>33</v>
      </c>
      <c r="D13" s="1"/>
    </row>
    <row r="14" spans="1:4" ht="15" thickBot="1" x14ac:dyDescent="0.35">
      <c r="A14" s="1" t="s">
        <v>34</v>
      </c>
      <c r="B14" s="6" t="s">
        <v>35</v>
      </c>
      <c r="C14" s="7" t="s">
        <v>36</v>
      </c>
      <c r="D14" s="1" t="s">
        <v>22</v>
      </c>
    </row>
    <row r="15" spans="1:4" ht="15" thickBot="1" x14ac:dyDescent="0.35">
      <c r="A15" s="1" t="s">
        <v>37</v>
      </c>
      <c r="B15" s="6" t="s">
        <v>38</v>
      </c>
      <c r="C15" s="7" t="s">
        <v>39</v>
      </c>
      <c r="D15" s="1" t="s">
        <v>22</v>
      </c>
    </row>
    <row r="16" spans="1:4" ht="28.2" thickBot="1" x14ac:dyDescent="0.35">
      <c r="A16" s="63" t="s">
        <v>40</v>
      </c>
      <c r="B16" s="64" t="s">
        <v>41</v>
      </c>
      <c r="C16" s="8" t="s">
        <v>42</v>
      </c>
      <c r="D16" s="63" t="s">
        <v>8</v>
      </c>
    </row>
    <row r="17" spans="1:4" ht="15" thickBot="1" x14ac:dyDescent="0.35">
      <c r="A17" s="63"/>
      <c r="B17" s="65"/>
      <c r="C17" s="9" t="s">
        <v>43</v>
      </c>
      <c r="D17" s="63"/>
    </row>
    <row r="18" spans="1:4" ht="27.6" x14ac:dyDescent="0.3">
      <c r="A18" s="51" t="s">
        <v>44</v>
      </c>
      <c r="B18" s="54" t="s">
        <v>45</v>
      </c>
      <c r="C18" s="8" t="s">
        <v>46</v>
      </c>
      <c r="D18" s="57" t="s">
        <v>47</v>
      </c>
    </row>
    <row r="19" spans="1:4" x14ac:dyDescent="0.3">
      <c r="A19" s="52"/>
      <c r="B19" s="55"/>
      <c r="C19" s="10" t="s">
        <v>48</v>
      </c>
      <c r="D19" s="58"/>
    </row>
    <row r="20" spans="1:4" x14ac:dyDescent="0.3">
      <c r="A20" s="52"/>
      <c r="B20" s="55"/>
      <c r="C20" s="10" t="s">
        <v>49</v>
      </c>
      <c r="D20" s="58"/>
    </row>
    <row r="21" spans="1:4" ht="28.2" thickBot="1" x14ac:dyDescent="0.35">
      <c r="A21" s="53"/>
      <c r="B21" s="56"/>
      <c r="C21" s="9" t="s">
        <v>50</v>
      </c>
      <c r="D21" s="59"/>
    </row>
    <row r="22" spans="1:4" ht="15" thickBot="1" x14ac:dyDescent="0.35">
      <c r="A22" s="1" t="s">
        <v>51</v>
      </c>
      <c r="B22" s="6" t="s">
        <v>52</v>
      </c>
      <c r="C22" s="7" t="s">
        <v>53</v>
      </c>
      <c r="D22" s="1" t="s">
        <v>54</v>
      </c>
    </row>
    <row r="23" spans="1:4" ht="15" thickBot="1" x14ac:dyDescent="0.35">
      <c r="A23" s="1" t="s">
        <v>55</v>
      </c>
      <c r="B23" s="6" t="s">
        <v>56</v>
      </c>
      <c r="C23" s="7" t="s">
        <v>56</v>
      </c>
      <c r="D23" s="1" t="s">
        <v>29</v>
      </c>
    </row>
    <row r="24" spans="1:4" ht="15" thickBot="1" x14ac:dyDescent="0.35">
      <c r="A24" s="1" t="s">
        <v>57</v>
      </c>
      <c r="B24" s="6" t="s">
        <v>58</v>
      </c>
      <c r="C24" s="7" t="s">
        <v>58</v>
      </c>
      <c r="D24" s="1" t="s">
        <v>29</v>
      </c>
    </row>
    <row r="25" spans="1:4" ht="15" thickBot="1" x14ac:dyDescent="0.35">
      <c r="A25" s="1" t="s">
        <v>59</v>
      </c>
      <c r="B25" s="6" t="s">
        <v>60</v>
      </c>
      <c r="C25" s="7" t="s">
        <v>61</v>
      </c>
      <c r="D25" s="1"/>
    </row>
    <row r="26" spans="1:4" ht="15" thickBot="1" x14ac:dyDescent="0.35">
      <c r="A26" s="11" t="s">
        <v>62</v>
      </c>
      <c r="B26" s="12" t="s">
        <v>63</v>
      </c>
      <c r="C26" s="13" t="s">
        <v>64</v>
      </c>
      <c r="D26" s="11" t="s">
        <v>65</v>
      </c>
    </row>
    <row r="27" spans="1:4" ht="15" thickBot="1" x14ac:dyDescent="0.35">
      <c r="A27" s="1" t="s">
        <v>66</v>
      </c>
      <c r="B27" s="2" t="s">
        <v>67</v>
      </c>
      <c r="C27" s="3" t="s">
        <v>68</v>
      </c>
      <c r="D27" s="1" t="s">
        <v>22</v>
      </c>
    </row>
    <row r="28" spans="1:4" ht="15" thickBot="1" x14ac:dyDescent="0.35">
      <c r="A28" s="1" t="s">
        <v>69</v>
      </c>
      <c r="B28" s="14" t="s">
        <v>45</v>
      </c>
      <c r="C28" s="15"/>
      <c r="D28" s="1" t="s">
        <v>70</v>
      </c>
    </row>
    <row r="29" spans="1:4" ht="28.2" thickBot="1" x14ac:dyDescent="0.35">
      <c r="A29" s="1" t="s">
        <v>71</v>
      </c>
      <c r="B29" s="14" t="s">
        <v>72</v>
      </c>
      <c r="C29" s="15" t="s">
        <v>73</v>
      </c>
      <c r="D29" s="1" t="s">
        <v>22</v>
      </c>
    </row>
    <row r="30" spans="1:4" ht="15" thickBot="1" x14ac:dyDescent="0.35">
      <c r="A30" s="1" t="s">
        <v>74</v>
      </c>
      <c r="B30" s="14" t="s">
        <v>75</v>
      </c>
      <c r="C30" s="15"/>
      <c r="D30" s="1"/>
    </row>
    <row r="31" spans="1:4" ht="15" thickBot="1" x14ac:dyDescent="0.35">
      <c r="A31" s="11" t="s">
        <v>76</v>
      </c>
      <c r="B31" s="16" t="s">
        <v>77</v>
      </c>
      <c r="C31" s="17"/>
      <c r="D31" s="11" t="s">
        <v>65</v>
      </c>
    </row>
  </sheetData>
  <sheetProtection selectLockedCells="1"/>
  <mergeCells count="9">
    <mergeCell ref="A18:A21"/>
    <mergeCell ref="B18:B21"/>
    <mergeCell ref="D18:D21"/>
    <mergeCell ref="A1:D1"/>
    <mergeCell ref="A5:D5"/>
    <mergeCell ref="B11:B13"/>
    <mergeCell ref="A16:A17"/>
    <mergeCell ref="B16:B17"/>
    <mergeCell ref="D16:D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43CD6-323D-4302-94FA-5D551AD15B68}">
  <dimension ref="A1:M279"/>
  <sheetViews>
    <sheetView zoomScaleNormal="100" workbookViewId="0">
      <selection sqref="A1:M1"/>
    </sheetView>
  </sheetViews>
  <sheetFormatPr baseColWidth="10" defaultColWidth="10.88671875" defaultRowHeight="14.4" x14ac:dyDescent="0.3"/>
  <cols>
    <col min="1" max="1" width="25.5546875" style="36" bestFit="1" customWidth="1"/>
    <col min="2" max="2" width="58.21875" style="36" bestFit="1" customWidth="1"/>
    <col min="3" max="9" width="10.88671875" style="36"/>
    <col min="10" max="11" width="16.77734375" style="36" customWidth="1"/>
    <col min="12" max="12" width="30.6640625" style="36" customWidth="1"/>
    <col min="13" max="16384" width="10.88671875" style="36"/>
  </cols>
  <sheetData>
    <row r="1" spans="1:13" ht="33.6" customHeight="1" thickBot="1" x14ac:dyDescent="0.35">
      <c r="A1" s="66" t="s">
        <v>646</v>
      </c>
      <c r="B1" s="66"/>
      <c r="C1" s="66"/>
      <c r="D1" s="66"/>
      <c r="E1" s="66"/>
      <c r="F1" s="66"/>
      <c r="G1" s="66"/>
      <c r="H1" s="66"/>
      <c r="I1" s="66"/>
      <c r="J1" s="69"/>
      <c r="K1" s="69"/>
      <c r="L1" s="66"/>
      <c r="M1" s="66"/>
    </row>
    <row r="2" spans="1:13" x14ac:dyDescent="0.3">
      <c r="A2" s="67" t="s">
        <v>648</v>
      </c>
      <c r="B2" s="67"/>
      <c r="C2" s="67"/>
      <c r="D2" s="67"/>
      <c r="E2" s="67"/>
      <c r="F2" s="67"/>
      <c r="G2" s="67"/>
      <c r="H2" s="67"/>
      <c r="I2" s="67"/>
      <c r="J2" s="73" t="s">
        <v>647</v>
      </c>
      <c r="K2" s="74"/>
      <c r="L2" s="70" t="s">
        <v>78</v>
      </c>
      <c r="M2" s="79">
        <f>SUM('Encodage données bénéficiaires'!Q2:Q201)</f>
        <v>0</v>
      </c>
    </row>
    <row r="3" spans="1:13" x14ac:dyDescent="0.3">
      <c r="A3" s="68"/>
      <c r="B3" s="68"/>
      <c r="C3" s="68"/>
      <c r="D3" s="68"/>
      <c r="E3" s="68"/>
      <c r="F3" s="68"/>
      <c r="G3" s="68"/>
      <c r="H3" s="68"/>
      <c r="I3" s="68"/>
      <c r="J3" s="75"/>
      <c r="K3" s="76"/>
      <c r="L3" s="71" t="s">
        <v>79</v>
      </c>
      <c r="M3" s="80">
        <f>SUMIFS('Encodage données bénéficiaires'!Q2:Q201,'Encodage données bénéficiaires'!J2:J201,"Article 60")</f>
        <v>0</v>
      </c>
    </row>
    <row r="4" spans="1:13" x14ac:dyDescent="0.3">
      <c r="A4" s="68"/>
      <c r="B4" s="68"/>
      <c r="C4" s="68"/>
      <c r="D4" s="68"/>
      <c r="E4" s="68"/>
      <c r="F4" s="68"/>
      <c r="G4" s="68"/>
      <c r="H4" s="68"/>
      <c r="I4" s="68"/>
      <c r="J4" s="75"/>
      <c r="K4" s="76"/>
      <c r="L4" s="71" t="s">
        <v>80</v>
      </c>
      <c r="M4" s="80">
        <f>SUMIFS('Encodage données bénéficiaires'!Q2:Q201,'Encodage données bénéficiaires'!J2:J201,"Article 61")</f>
        <v>0</v>
      </c>
    </row>
    <row r="5" spans="1:13" x14ac:dyDescent="0.3">
      <c r="A5" s="68"/>
      <c r="B5" s="68"/>
      <c r="C5" s="68"/>
      <c r="D5" s="68"/>
      <c r="E5" s="68"/>
      <c r="F5" s="68"/>
      <c r="G5" s="68"/>
      <c r="H5" s="68"/>
      <c r="I5" s="68"/>
      <c r="J5" s="75"/>
      <c r="K5" s="76"/>
      <c r="L5" s="71" t="s">
        <v>81</v>
      </c>
      <c r="M5" s="80">
        <f>COUNTA('Encodage données bénéficiaires'!A2:A201)</f>
        <v>0</v>
      </c>
    </row>
    <row r="6" spans="1:13" ht="15" thickBot="1" x14ac:dyDescent="0.35">
      <c r="A6" s="68"/>
      <c r="B6" s="68"/>
      <c r="C6" s="68"/>
      <c r="D6" s="68"/>
      <c r="E6" s="68"/>
      <c r="F6" s="68"/>
      <c r="G6" s="68"/>
      <c r="H6" s="68"/>
      <c r="I6" s="68"/>
      <c r="J6" s="75"/>
      <c r="K6" s="76"/>
      <c r="L6" s="71" t="s">
        <v>82</v>
      </c>
      <c r="M6" s="80" cm="1">
        <f t="array" ref="M6">SUM(IF(FREQUENCY(IF(LEN('Encodage données bénéficiaires'!A2:A201)&gt;0,MATCH('Encodage données bénéficiaires'!A2:A201,'Encodage données bénéficiaires'!A2:A201,0),""),IF(LEN('Encodage données bénéficiaires'!A2:A201)&gt;0,MATCH('Encodage données bénéficiaires'!A2:A201,'Encodage données bénéficiaires'!A2:A201,0),""))&gt;0,1))</f>
        <v>0</v>
      </c>
    </row>
    <row r="7" spans="1:13" ht="21.6" thickBot="1" x14ac:dyDescent="0.35">
      <c r="A7" s="84" t="s">
        <v>83</v>
      </c>
      <c r="B7" s="85">
        <v>2024</v>
      </c>
      <c r="C7" s="82"/>
      <c r="D7" s="82"/>
      <c r="E7" s="82"/>
      <c r="F7" s="82"/>
      <c r="J7" s="77"/>
      <c r="K7" s="78"/>
      <c r="L7" s="72" t="s">
        <v>84</v>
      </c>
      <c r="M7" s="81">
        <f>(M3*10)+(M4*15)</f>
        <v>0</v>
      </c>
    </row>
    <row r="8" spans="1:13" ht="21" x14ac:dyDescent="0.3">
      <c r="A8" s="86" t="s">
        <v>85</v>
      </c>
      <c r="B8" s="49"/>
      <c r="C8" s="88" t="s">
        <v>649</v>
      </c>
      <c r="D8" s="89"/>
      <c r="E8" s="89"/>
      <c r="F8" s="89"/>
      <c r="G8" s="89"/>
    </row>
    <row r="9" spans="1:13" ht="21.6" thickBot="1" x14ac:dyDescent="0.35">
      <c r="A9" s="87" t="s">
        <v>86</v>
      </c>
      <c r="B9" s="50" t="e">
        <f>VLOOKUP($B$8,$A$27:$B$279,2)</f>
        <v>#N/A</v>
      </c>
      <c r="C9" s="83"/>
      <c r="D9" s="83"/>
      <c r="E9" s="83"/>
      <c r="F9" s="83"/>
    </row>
    <row r="10" spans="1:13" x14ac:dyDescent="0.3">
      <c r="A10" s="33"/>
      <c r="B10" s="33"/>
      <c r="C10" s="33"/>
      <c r="D10" s="33"/>
      <c r="E10" s="33"/>
      <c r="F10" s="33"/>
      <c r="G10" s="33"/>
      <c r="H10" s="33"/>
      <c r="J10" s="33"/>
      <c r="K10" s="34"/>
    </row>
    <row r="11" spans="1:13" x14ac:dyDescent="0.3">
      <c r="A11" s="91" t="s">
        <v>87</v>
      </c>
      <c r="B11" s="91"/>
      <c r="C11" s="91"/>
      <c r="D11" s="91"/>
      <c r="E11" s="91"/>
      <c r="F11" s="91"/>
      <c r="G11" s="91"/>
      <c r="H11" s="91"/>
      <c r="J11" s="33"/>
      <c r="K11" s="34"/>
      <c r="L11" s="34"/>
      <c r="M11" s="33"/>
    </row>
    <row r="12" spans="1:13" x14ac:dyDescent="0.3">
      <c r="A12" s="91"/>
      <c r="B12" s="91"/>
      <c r="C12" s="91"/>
      <c r="D12" s="91"/>
      <c r="E12" s="91"/>
      <c r="F12" s="91"/>
      <c r="G12" s="91"/>
      <c r="H12" s="91"/>
      <c r="J12" s="33"/>
      <c r="K12" s="34"/>
      <c r="L12" s="34"/>
      <c r="M12" s="33"/>
    </row>
    <row r="13" spans="1:13" x14ac:dyDescent="0.3">
      <c r="A13" s="91"/>
      <c r="B13" s="91"/>
      <c r="C13" s="91"/>
      <c r="D13" s="91"/>
      <c r="E13" s="91"/>
      <c r="F13" s="91"/>
      <c r="G13" s="91"/>
      <c r="H13" s="91"/>
      <c r="J13" s="33"/>
      <c r="K13" s="34"/>
      <c r="L13" s="34"/>
      <c r="M13" s="33"/>
    </row>
    <row r="14" spans="1:13" x14ac:dyDescent="0.3">
      <c r="A14" s="91"/>
      <c r="B14" s="91"/>
      <c r="C14" s="91"/>
      <c r="D14" s="91"/>
      <c r="E14" s="91"/>
      <c r="F14" s="91"/>
      <c r="G14" s="91"/>
      <c r="H14" s="91"/>
      <c r="J14" s="33"/>
      <c r="K14" s="34"/>
      <c r="L14" s="34"/>
      <c r="M14" s="33"/>
    </row>
    <row r="15" spans="1:13" x14ac:dyDescent="0.3">
      <c r="A15" s="91"/>
      <c r="B15" s="91"/>
      <c r="C15" s="91"/>
      <c r="D15" s="91"/>
      <c r="E15" s="91"/>
      <c r="F15" s="91"/>
      <c r="G15" s="91"/>
      <c r="H15" s="91"/>
      <c r="J15" s="33"/>
      <c r="K15" s="34"/>
      <c r="L15" s="34"/>
      <c r="M15" s="33"/>
    </row>
    <row r="16" spans="1:13" x14ac:dyDescent="0.3">
      <c r="A16" s="91"/>
      <c r="B16" s="91"/>
      <c r="C16" s="91"/>
      <c r="D16" s="91"/>
      <c r="E16" s="91"/>
      <c r="F16" s="91"/>
      <c r="G16" s="91"/>
      <c r="H16" s="91"/>
      <c r="J16" s="33"/>
      <c r="K16" s="34"/>
      <c r="L16" s="34"/>
      <c r="M16" s="33"/>
    </row>
    <row r="17" spans="1:13" x14ac:dyDescent="0.3">
      <c r="A17" s="33"/>
      <c r="B17" s="33"/>
      <c r="C17" s="33"/>
      <c r="D17" s="33"/>
      <c r="E17" s="33"/>
      <c r="F17" s="33"/>
      <c r="G17" s="33"/>
      <c r="H17" s="33"/>
      <c r="J17" s="33"/>
      <c r="K17" s="34"/>
      <c r="L17" s="34"/>
      <c r="M17" s="33"/>
    </row>
    <row r="18" spans="1:13" x14ac:dyDescent="0.3">
      <c r="A18" s="90" t="s">
        <v>88</v>
      </c>
      <c r="B18" s="90"/>
      <c r="C18" s="90"/>
      <c r="D18" s="90"/>
      <c r="E18" s="90"/>
      <c r="F18" s="90"/>
      <c r="G18" s="90"/>
      <c r="H18" s="90"/>
      <c r="J18" s="33"/>
      <c r="K18" s="34"/>
      <c r="L18" s="34"/>
      <c r="M18" s="33"/>
    </row>
    <row r="19" spans="1:13" x14ac:dyDescent="0.3">
      <c r="A19" s="90"/>
      <c r="B19" s="90"/>
      <c r="C19" s="90"/>
      <c r="D19" s="90"/>
      <c r="E19" s="90"/>
      <c r="F19" s="90"/>
      <c r="G19" s="90"/>
      <c r="H19" s="90"/>
      <c r="J19" s="33"/>
      <c r="K19" s="34"/>
      <c r="L19" s="34"/>
      <c r="M19" s="33"/>
    </row>
    <row r="20" spans="1:13" x14ac:dyDescent="0.3">
      <c r="A20" s="90"/>
      <c r="B20" s="90"/>
      <c r="C20" s="90"/>
      <c r="D20" s="90"/>
      <c r="E20" s="90"/>
      <c r="F20" s="90"/>
      <c r="G20" s="90"/>
      <c r="H20" s="90"/>
      <c r="J20" s="33"/>
      <c r="K20" s="34"/>
      <c r="L20" s="34"/>
      <c r="M20" s="33"/>
    </row>
    <row r="21" spans="1:13" x14ac:dyDescent="0.3">
      <c r="A21" s="90"/>
      <c r="B21" s="90"/>
      <c r="C21" s="90"/>
      <c r="D21" s="90"/>
      <c r="E21" s="90"/>
      <c r="F21" s="90"/>
      <c r="G21" s="90"/>
      <c r="H21" s="90"/>
      <c r="J21" s="33"/>
      <c r="K21" s="34"/>
      <c r="L21" s="34"/>
      <c r="M21" s="33"/>
    </row>
    <row r="22" spans="1:13" x14ac:dyDescent="0.3">
      <c r="A22" s="90"/>
      <c r="B22" s="90"/>
      <c r="C22" s="90"/>
      <c r="D22" s="90"/>
      <c r="E22" s="90"/>
      <c r="F22" s="90"/>
      <c r="G22" s="90"/>
      <c r="H22" s="90"/>
      <c r="J22" s="33"/>
      <c r="K22" s="34"/>
      <c r="L22" s="34"/>
      <c r="M22" s="33"/>
    </row>
    <row r="23" spans="1:13" x14ac:dyDescent="0.3">
      <c r="A23" s="90"/>
      <c r="B23" s="90"/>
      <c r="C23" s="90"/>
      <c r="D23" s="90"/>
      <c r="E23" s="90"/>
      <c r="F23" s="90"/>
      <c r="G23" s="90"/>
      <c r="H23" s="90"/>
      <c r="J23" s="33"/>
      <c r="K23" s="34"/>
      <c r="L23" s="34"/>
      <c r="M23" s="33"/>
    </row>
    <row r="26" spans="1:13" x14ac:dyDescent="0.3">
      <c r="A26" s="41" t="s">
        <v>134</v>
      </c>
      <c r="B26" s="42" t="s">
        <v>135</v>
      </c>
    </row>
    <row r="27" spans="1:13" x14ac:dyDescent="0.3">
      <c r="A27" s="43" t="s">
        <v>136</v>
      </c>
      <c r="B27" s="44" t="s">
        <v>137</v>
      </c>
    </row>
    <row r="28" spans="1:13" x14ac:dyDescent="0.3">
      <c r="A28" s="45" t="s">
        <v>138</v>
      </c>
      <c r="B28" s="46" t="s">
        <v>139</v>
      </c>
    </row>
    <row r="29" spans="1:13" x14ac:dyDescent="0.3">
      <c r="A29" s="45" t="s">
        <v>140</v>
      </c>
      <c r="B29" s="46" t="s">
        <v>141</v>
      </c>
    </row>
    <row r="30" spans="1:13" x14ac:dyDescent="0.3">
      <c r="A30" s="45" t="s">
        <v>142</v>
      </c>
      <c r="B30" s="46" t="s">
        <v>143</v>
      </c>
    </row>
    <row r="31" spans="1:13" x14ac:dyDescent="0.3">
      <c r="A31" s="45" t="s">
        <v>144</v>
      </c>
      <c r="B31" s="46" t="s">
        <v>145</v>
      </c>
    </row>
    <row r="32" spans="1:13" x14ac:dyDescent="0.3">
      <c r="A32" s="45" t="s">
        <v>146</v>
      </c>
      <c r="B32" s="46" t="s">
        <v>147</v>
      </c>
    </row>
    <row r="33" spans="1:2" x14ac:dyDescent="0.3">
      <c r="A33" s="45" t="s">
        <v>148</v>
      </c>
      <c r="B33" s="46" t="s">
        <v>149</v>
      </c>
    </row>
    <row r="34" spans="1:2" x14ac:dyDescent="0.3">
      <c r="A34" s="45" t="s">
        <v>150</v>
      </c>
      <c r="B34" s="46" t="s">
        <v>151</v>
      </c>
    </row>
    <row r="35" spans="1:2" x14ac:dyDescent="0.3">
      <c r="A35" s="45" t="s">
        <v>152</v>
      </c>
      <c r="B35" s="46" t="s">
        <v>153</v>
      </c>
    </row>
    <row r="36" spans="1:2" x14ac:dyDescent="0.3">
      <c r="A36" s="45" t="s">
        <v>154</v>
      </c>
      <c r="B36" s="46" t="s">
        <v>155</v>
      </c>
    </row>
    <row r="37" spans="1:2" x14ac:dyDescent="0.3">
      <c r="A37" s="45" t="s">
        <v>156</v>
      </c>
      <c r="B37" s="46" t="s">
        <v>157</v>
      </c>
    </row>
    <row r="38" spans="1:2" x14ac:dyDescent="0.3">
      <c r="A38" s="45" t="s">
        <v>158</v>
      </c>
      <c r="B38" s="46" t="s">
        <v>159</v>
      </c>
    </row>
    <row r="39" spans="1:2" x14ac:dyDescent="0.3">
      <c r="A39" s="45" t="s">
        <v>160</v>
      </c>
      <c r="B39" s="46" t="s">
        <v>161</v>
      </c>
    </row>
    <row r="40" spans="1:2" x14ac:dyDescent="0.3">
      <c r="A40" s="45" t="s">
        <v>162</v>
      </c>
      <c r="B40" s="46" t="s">
        <v>163</v>
      </c>
    </row>
    <row r="41" spans="1:2" x14ac:dyDescent="0.3">
      <c r="A41" s="45" t="s">
        <v>164</v>
      </c>
      <c r="B41" s="46" t="s">
        <v>165</v>
      </c>
    </row>
    <row r="42" spans="1:2" x14ac:dyDescent="0.3">
      <c r="A42" s="45" t="s">
        <v>166</v>
      </c>
      <c r="B42" s="46" t="s">
        <v>167</v>
      </c>
    </row>
    <row r="43" spans="1:2" x14ac:dyDescent="0.3">
      <c r="A43" s="45" t="s">
        <v>168</v>
      </c>
      <c r="B43" s="46" t="s">
        <v>169</v>
      </c>
    </row>
    <row r="44" spans="1:2" x14ac:dyDescent="0.3">
      <c r="A44" s="45" t="s">
        <v>170</v>
      </c>
      <c r="B44" s="46" t="s">
        <v>171</v>
      </c>
    </row>
    <row r="45" spans="1:2" x14ac:dyDescent="0.3">
      <c r="A45" s="45" t="s">
        <v>172</v>
      </c>
      <c r="B45" s="46" t="s">
        <v>173</v>
      </c>
    </row>
    <row r="46" spans="1:2" x14ac:dyDescent="0.3">
      <c r="A46" s="45" t="s">
        <v>174</v>
      </c>
      <c r="B46" s="46" t="s">
        <v>175</v>
      </c>
    </row>
    <row r="47" spans="1:2" x14ac:dyDescent="0.3">
      <c r="A47" s="45" t="s">
        <v>176</v>
      </c>
      <c r="B47" s="46" t="s">
        <v>177</v>
      </c>
    </row>
    <row r="48" spans="1:2" x14ac:dyDescent="0.3">
      <c r="A48" s="45" t="s">
        <v>178</v>
      </c>
      <c r="B48" s="46" t="s">
        <v>179</v>
      </c>
    </row>
    <row r="49" spans="1:2" x14ac:dyDescent="0.3">
      <c r="A49" s="45" t="s">
        <v>180</v>
      </c>
      <c r="B49" s="46" t="s">
        <v>181</v>
      </c>
    </row>
    <row r="50" spans="1:2" x14ac:dyDescent="0.3">
      <c r="A50" s="45" t="s">
        <v>182</v>
      </c>
      <c r="B50" s="46" t="s">
        <v>183</v>
      </c>
    </row>
    <row r="51" spans="1:2" x14ac:dyDescent="0.3">
      <c r="A51" s="45" t="s">
        <v>184</v>
      </c>
      <c r="B51" s="46" t="s">
        <v>185</v>
      </c>
    </row>
    <row r="52" spans="1:2" x14ac:dyDescent="0.3">
      <c r="A52" s="45" t="s">
        <v>186</v>
      </c>
      <c r="B52" s="46" t="s">
        <v>187</v>
      </c>
    </row>
    <row r="53" spans="1:2" x14ac:dyDescent="0.3">
      <c r="A53" s="45" t="s">
        <v>188</v>
      </c>
      <c r="B53" s="46" t="s">
        <v>189</v>
      </c>
    </row>
    <row r="54" spans="1:2" x14ac:dyDescent="0.3">
      <c r="A54" s="45" t="s">
        <v>190</v>
      </c>
      <c r="B54" s="46" t="s">
        <v>191</v>
      </c>
    </row>
    <row r="55" spans="1:2" x14ac:dyDescent="0.3">
      <c r="A55" s="45" t="s">
        <v>192</v>
      </c>
      <c r="B55" s="46" t="s">
        <v>193</v>
      </c>
    </row>
    <row r="56" spans="1:2" x14ac:dyDescent="0.3">
      <c r="A56" s="45" t="s">
        <v>194</v>
      </c>
      <c r="B56" s="46" t="s">
        <v>195</v>
      </c>
    </row>
    <row r="57" spans="1:2" x14ac:dyDescent="0.3">
      <c r="A57" s="45" t="s">
        <v>196</v>
      </c>
      <c r="B57" s="46" t="s">
        <v>197</v>
      </c>
    </row>
    <row r="58" spans="1:2" x14ac:dyDescent="0.3">
      <c r="A58" s="45" t="s">
        <v>198</v>
      </c>
      <c r="B58" s="46" t="s">
        <v>199</v>
      </c>
    </row>
    <row r="59" spans="1:2" x14ac:dyDescent="0.3">
      <c r="A59" s="45" t="s">
        <v>200</v>
      </c>
      <c r="B59" s="46" t="s">
        <v>201</v>
      </c>
    </row>
    <row r="60" spans="1:2" x14ac:dyDescent="0.3">
      <c r="A60" s="45" t="s">
        <v>202</v>
      </c>
      <c r="B60" s="46" t="s">
        <v>203</v>
      </c>
    </row>
    <row r="61" spans="1:2" x14ac:dyDescent="0.3">
      <c r="A61" s="45" t="s">
        <v>204</v>
      </c>
      <c r="B61" s="46" t="s">
        <v>205</v>
      </c>
    </row>
    <row r="62" spans="1:2" x14ac:dyDescent="0.3">
      <c r="A62" s="45" t="s">
        <v>206</v>
      </c>
      <c r="B62" s="46" t="s">
        <v>207</v>
      </c>
    </row>
    <row r="63" spans="1:2" x14ac:dyDescent="0.3">
      <c r="A63" s="45" t="s">
        <v>208</v>
      </c>
      <c r="B63" s="46" t="s">
        <v>209</v>
      </c>
    </row>
    <row r="64" spans="1:2" x14ac:dyDescent="0.3">
      <c r="A64" s="45" t="s">
        <v>210</v>
      </c>
      <c r="B64" s="46" t="s">
        <v>211</v>
      </c>
    </row>
    <row r="65" spans="1:2" x14ac:dyDescent="0.3">
      <c r="A65" s="45" t="s">
        <v>212</v>
      </c>
      <c r="B65" s="46" t="s">
        <v>213</v>
      </c>
    </row>
    <row r="66" spans="1:2" x14ac:dyDescent="0.3">
      <c r="A66" s="45" t="s">
        <v>214</v>
      </c>
      <c r="B66" s="46" t="s">
        <v>215</v>
      </c>
    </row>
    <row r="67" spans="1:2" x14ac:dyDescent="0.3">
      <c r="A67" s="45" t="s">
        <v>216</v>
      </c>
      <c r="B67" s="46" t="s">
        <v>217</v>
      </c>
    </row>
    <row r="68" spans="1:2" x14ac:dyDescent="0.3">
      <c r="A68" s="45" t="s">
        <v>218</v>
      </c>
      <c r="B68" s="46" t="s">
        <v>219</v>
      </c>
    </row>
    <row r="69" spans="1:2" x14ac:dyDescent="0.3">
      <c r="A69" s="45" t="s">
        <v>220</v>
      </c>
      <c r="B69" s="46" t="s">
        <v>221</v>
      </c>
    </row>
    <row r="70" spans="1:2" x14ac:dyDescent="0.3">
      <c r="A70" s="45" t="s">
        <v>222</v>
      </c>
      <c r="B70" s="46" t="s">
        <v>223</v>
      </c>
    </row>
    <row r="71" spans="1:2" x14ac:dyDescent="0.3">
      <c r="A71" s="45" t="s">
        <v>224</v>
      </c>
      <c r="B71" s="46" t="s">
        <v>225</v>
      </c>
    </row>
    <row r="72" spans="1:2" x14ac:dyDescent="0.3">
      <c r="A72" s="45" t="s">
        <v>226</v>
      </c>
      <c r="B72" s="46" t="s">
        <v>227</v>
      </c>
    </row>
    <row r="73" spans="1:2" x14ac:dyDescent="0.3">
      <c r="A73" s="45" t="s">
        <v>228</v>
      </c>
      <c r="B73" s="46" t="s">
        <v>229</v>
      </c>
    </row>
    <row r="74" spans="1:2" x14ac:dyDescent="0.3">
      <c r="A74" s="45" t="s">
        <v>230</v>
      </c>
      <c r="B74" s="46" t="s">
        <v>231</v>
      </c>
    </row>
    <row r="75" spans="1:2" x14ac:dyDescent="0.3">
      <c r="A75" s="45" t="s">
        <v>232</v>
      </c>
      <c r="B75" s="46" t="s">
        <v>233</v>
      </c>
    </row>
    <row r="76" spans="1:2" x14ac:dyDescent="0.3">
      <c r="A76" s="45" t="s">
        <v>234</v>
      </c>
      <c r="B76" s="46" t="s">
        <v>235</v>
      </c>
    </row>
    <row r="77" spans="1:2" x14ac:dyDescent="0.3">
      <c r="A77" s="45" t="s">
        <v>236</v>
      </c>
      <c r="B77" s="46" t="s">
        <v>237</v>
      </c>
    </row>
    <row r="78" spans="1:2" x14ac:dyDescent="0.3">
      <c r="A78" s="45" t="s">
        <v>238</v>
      </c>
      <c r="B78" s="46" t="s">
        <v>239</v>
      </c>
    </row>
    <row r="79" spans="1:2" x14ac:dyDescent="0.3">
      <c r="A79" s="45" t="s">
        <v>240</v>
      </c>
      <c r="B79" s="46" t="s">
        <v>241</v>
      </c>
    </row>
    <row r="80" spans="1:2" x14ac:dyDescent="0.3">
      <c r="A80" s="45" t="s">
        <v>242</v>
      </c>
      <c r="B80" s="46" t="s">
        <v>243</v>
      </c>
    </row>
    <row r="81" spans="1:2" x14ac:dyDescent="0.3">
      <c r="A81" s="45" t="s">
        <v>244</v>
      </c>
      <c r="B81" s="46" t="s">
        <v>245</v>
      </c>
    </row>
    <row r="82" spans="1:2" x14ac:dyDescent="0.3">
      <c r="A82" s="45" t="s">
        <v>246</v>
      </c>
      <c r="B82" s="46" t="s">
        <v>247</v>
      </c>
    </row>
    <row r="83" spans="1:2" x14ac:dyDescent="0.3">
      <c r="A83" s="45" t="s">
        <v>248</v>
      </c>
      <c r="B83" s="46" t="s">
        <v>249</v>
      </c>
    </row>
    <row r="84" spans="1:2" x14ac:dyDescent="0.3">
      <c r="A84" s="45" t="s">
        <v>250</v>
      </c>
      <c r="B84" s="46" t="s">
        <v>251</v>
      </c>
    </row>
    <row r="85" spans="1:2" x14ac:dyDescent="0.3">
      <c r="A85" s="45" t="s">
        <v>252</v>
      </c>
      <c r="B85" s="46" t="s">
        <v>253</v>
      </c>
    </row>
    <row r="86" spans="1:2" x14ac:dyDescent="0.3">
      <c r="A86" s="45" t="s">
        <v>254</v>
      </c>
      <c r="B86" s="46" t="s">
        <v>255</v>
      </c>
    </row>
    <row r="87" spans="1:2" x14ac:dyDescent="0.3">
      <c r="A87" s="45" t="s">
        <v>256</v>
      </c>
      <c r="B87" s="46" t="s">
        <v>257</v>
      </c>
    </row>
    <row r="88" spans="1:2" x14ac:dyDescent="0.3">
      <c r="A88" s="45" t="s">
        <v>258</v>
      </c>
      <c r="B88" s="46" t="s">
        <v>259</v>
      </c>
    </row>
    <row r="89" spans="1:2" x14ac:dyDescent="0.3">
      <c r="A89" s="45" t="s">
        <v>260</v>
      </c>
      <c r="B89" s="46" t="s">
        <v>261</v>
      </c>
    </row>
    <row r="90" spans="1:2" x14ac:dyDescent="0.3">
      <c r="A90" s="45" t="s">
        <v>262</v>
      </c>
      <c r="B90" s="46" t="s">
        <v>263</v>
      </c>
    </row>
    <row r="91" spans="1:2" x14ac:dyDescent="0.3">
      <c r="A91" s="45" t="s">
        <v>264</v>
      </c>
      <c r="B91" s="46" t="s">
        <v>265</v>
      </c>
    </row>
    <row r="92" spans="1:2" x14ac:dyDescent="0.3">
      <c r="A92" s="45" t="s">
        <v>266</v>
      </c>
      <c r="B92" s="46" t="s">
        <v>267</v>
      </c>
    </row>
    <row r="93" spans="1:2" x14ac:dyDescent="0.3">
      <c r="A93" s="45" t="s">
        <v>268</v>
      </c>
      <c r="B93" s="46" t="s">
        <v>269</v>
      </c>
    </row>
    <row r="94" spans="1:2" x14ac:dyDescent="0.3">
      <c r="A94" s="45" t="s">
        <v>270</v>
      </c>
      <c r="B94" s="46" t="s">
        <v>271</v>
      </c>
    </row>
    <row r="95" spans="1:2" x14ac:dyDescent="0.3">
      <c r="A95" s="45" t="s">
        <v>272</v>
      </c>
      <c r="B95" s="46" t="s">
        <v>273</v>
      </c>
    </row>
    <row r="96" spans="1:2" x14ac:dyDescent="0.3">
      <c r="A96" s="45" t="s">
        <v>274</v>
      </c>
      <c r="B96" s="46" t="s">
        <v>275</v>
      </c>
    </row>
    <row r="97" spans="1:2" x14ac:dyDescent="0.3">
      <c r="A97" s="45" t="s">
        <v>276</v>
      </c>
      <c r="B97" s="46" t="s">
        <v>277</v>
      </c>
    </row>
    <row r="98" spans="1:2" x14ac:dyDescent="0.3">
      <c r="A98" s="45" t="s">
        <v>278</v>
      </c>
      <c r="B98" s="46" t="s">
        <v>279</v>
      </c>
    </row>
    <row r="99" spans="1:2" x14ac:dyDescent="0.3">
      <c r="A99" s="45" t="s">
        <v>280</v>
      </c>
      <c r="B99" s="46" t="s">
        <v>281</v>
      </c>
    </row>
    <row r="100" spans="1:2" x14ac:dyDescent="0.3">
      <c r="A100" s="45" t="s">
        <v>282</v>
      </c>
      <c r="B100" s="46" t="s">
        <v>283</v>
      </c>
    </row>
    <row r="101" spans="1:2" x14ac:dyDescent="0.3">
      <c r="A101" s="45" t="s">
        <v>284</v>
      </c>
      <c r="B101" s="46" t="s">
        <v>285</v>
      </c>
    </row>
    <row r="102" spans="1:2" x14ac:dyDescent="0.3">
      <c r="A102" s="45" t="s">
        <v>286</v>
      </c>
      <c r="B102" s="46" t="s">
        <v>287</v>
      </c>
    </row>
    <row r="103" spans="1:2" x14ac:dyDescent="0.3">
      <c r="A103" s="45" t="s">
        <v>288</v>
      </c>
      <c r="B103" s="46" t="s">
        <v>289</v>
      </c>
    </row>
    <row r="104" spans="1:2" x14ac:dyDescent="0.3">
      <c r="A104" s="45" t="s">
        <v>290</v>
      </c>
      <c r="B104" s="46" t="s">
        <v>291</v>
      </c>
    </row>
    <row r="105" spans="1:2" x14ac:dyDescent="0.3">
      <c r="A105" s="45" t="s">
        <v>292</v>
      </c>
      <c r="B105" s="46" t="s">
        <v>293</v>
      </c>
    </row>
    <row r="106" spans="1:2" x14ac:dyDescent="0.3">
      <c r="A106" s="45" t="s">
        <v>294</v>
      </c>
      <c r="B106" s="46" t="s">
        <v>295</v>
      </c>
    </row>
    <row r="107" spans="1:2" x14ac:dyDescent="0.3">
      <c r="A107" s="45" t="s">
        <v>296</v>
      </c>
      <c r="B107" s="46" t="s">
        <v>297</v>
      </c>
    </row>
    <row r="108" spans="1:2" x14ac:dyDescent="0.3">
      <c r="A108" s="45" t="s">
        <v>298</v>
      </c>
      <c r="B108" s="46" t="s">
        <v>299</v>
      </c>
    </row>
    <row r="109" spans="1:2" x14ac:dyDescent="0.3">
      <c r="A109" s="45" t="s">
        <v>300</v>
      </c>
      <c r="B109" s="46" t="s">
        <v>301</v>
      </c>
    </row>
    <row r="110" spans="1:2" x14ac:dyDescent="0.3">
      <c r="A110" s="45" t="s">
        <v>302</v>
      </c>
      <c r="B110" s="46" t="s">
        <v>303</v>
      </c>
    </row>
    <row r="111" spans="1:2" x14ac:dyDescent="0.3">
      <c r="A111" s="45" t="s">
        <v>304</v>
      </c>
      <c r="B111" s="46" t="s">
        <v>305</v>
      </c>
    </row>
    <row r="112" spans="1:2" x14ac:dyDescent="0.3">
      <c r="A112" s="45" t="s">
        <v>306</v>
      </c>
      <c r="B112" s="46" t="s">
        <v>307</v>
      </c>
    </row>
    <row r="113" spans="1:2" x14ac:dyDescent="0.3">
      <c r="A113" s="45" t="s">
        <v>308</v>
      </c>
      <c r="B113" s="46" t="s">
        <v>309</v>
      </c>
    </row>
    <row r="114" spans="1:2" x14ac:dyDescent="0.3">
      <c r="A114" s="45" t="s">
        <v>310</v>
      </c>
      <c r="B114" s="46" t="s">
        <v>311</v>
      </c>
    </row>
    <row r="115" spans="1:2" x14ac:dyDescent="0.3">
      <c r="A115" s="45" t="s">
        <v>312</v>
      </c>
      <c r="B115" s="46" t="s">
        <v>313</v>
      </c>
    </row>
    <row r="116" spans="1:2" x14ac:dyDescent="0.3">
      <c r="A116" s="45" t="s">
        <v>314</v>
      </c>
      <c r="B116" s="46" t="s">
        <v>315</v>
      </c>
    </row>
    <row r="117" spans="1:2" x14ac:dyDescent="0.3">
      <c r="A117" s="45" t="s">
        <v>316</v>
      </c>
      <c r="B117" s="46" t="s">
        <v>317</v>
      </c>
    </row>
    <row r="118" spans="1:2" x14ac:dyDescent="0.3">
      <c r="A118" s="45" t="s">
        <v>318</v>
      </c>
      <c r="B118" s="46" t="s">
        <v>319</v>
      </c>
    </row>
    <row r="119" spans="1:2" x14ac:dyDescent="0.3">
      <c r="A119" s="45" t="s">
        <v>320</v>
      </c>
      <c r="B119" s="46" t="s">
        <v>321</v>
      </c>
    </row>
    <row r="120" spans="1:2" x14ac:dyDescent="0.3">
      <c r="A120" s="45" t="s">
        <v>322</v>
      </c>
      <c r="B120" s="46" t="s">
        <v>323</v>
      </c>
    </row>
    <row r="121" spans="1:2" x14ac:dyDescent="0.3">
      <c r="A121" s="45" t="s">
        <v>324</v>
      </c>
      <c r="B121" s="46" t="s">
        <v>325</v>
      </c>
    </row>
    <row r="122" spans="1:2" x14ac:dyDescent="0.3">
      <c r="A122" s="45" t="s">
        <v>326</v>
      </c>
      <c r="B122" s="46" t="s">
        <v>327</v>
      </c>
    </row>
    <row r="123" spans="1:2" x14ac:dyDescent="0.3">
      <c r="A123" s="45" t="s">
        <v>328</v>
      </c>
      <c r="B123" s="46" t="s">
        <v>329</v>
      </c>
    </row>
    <row r="124" spans="1:2" x14ac:dyDescent="0.3">
      <c r="A124" s="45" t="s">
        <v>330</v>
      </c>
      <c r="B124" s="46" t="s">
        <v>331</v>
      </c>
    </row>
    <row r="125" spans="1:2" x14ac:dyDescent="0.3">
      <c r="A125" s="45" t="s">
        <v>332</v>
      </c>
      <c r="B125" s="46" t="s">
        <v>333</v>
      </c>
    </row>
    <row r="126" spans="1:2" x14ac:dyDescent="0.3">
      <c r="A126" s="45" t="s">
        <v>334</v>
      </c>
      <c r="B126" s="46" t="s">
        <v>335</v>
      </c>
    </row>
    <row r="127" spans="1:2" x14ac:dyDescent="0.3">
      <c r="A127" s="45" t="s">
        <v>336</v>
      </c>
      <c r="B127" s="46" t="s">
        <v>337</v>
      </c>
    </row>
    <row r="128" spans="1:2" x14ac:dyDescent="0.3">
      <c r="A128" s="45" t="s">
        <v>338</v>
      </c>
      <c r="B128" s="46" t="s">
        <v>339</v>
      </c>
    </row>
    <row r="129" spans="1:2" x14ac:dyDescent="0.3">
      <c r="A129" s="45" t="s">
        <v>340</v>
      </c>
      <c r="B129" s="46" t="s">
        <v>341</v>
      </c>
    </row>
    <row r="130" spans="1:2" x14ac:dyDescent="0.3">
      <c r="A130" s="45" t="s">
        <v>342</v>
      </c>
      <c r="B130" s="46" t="s">
        <v>343</v>
      </c>
    </row>
    <row r="131" spans="1:2" x14ac:dyDescent="0.3">
      <c r="A131" s="45" t="s">
        <v>344</v>
      </c>
      <c r="B131" s="46" t="s">
        <v>345</v>
      </c>
    </row>
    <row r="132" spans="1:2" x14ac:dyDescent="0.3">
      <c r="A132" s="45" t="s">
        <v>346</v>
      </c>
      <c r="B132" s="46" t="s">
        <v>347</v>
      </c>
    </row>
    <row r="133" spans="1:2" x14ac:dyDescent="0.3">
      <c r="A133" s="45" t="s">
        <v>348</v>
      </c>
      <c r="B133" s="46" t="s">
        <v>349</v>
      </c>
    </row>
    <row r="134" spans="1:2" x14ac:dyDescent="0.3">
      <c r="A134" s="45" t="s">
        <v>350</v>
      </c>
      <c r="B134" s="46" t="s">
        <v>351</v>
      </c>
    </row>
    <row r="135" spans="1:2" x14ac:dyDescent="0.3">
      <c r="A135" s="45" t="s">
        <v>352</v>
      </c>
      <c r="B135" s="46" t="s">
        <v>353</v>
      </c>
    </row>
    <row r="136" spans="1:2" x14ac:dyDescent="0.3">
      <c r="A136" s="45" t="s">
        <v>354</v>
      </c>
      <c r="B136" s="46" t="s">
        <v>355</v>
      </c>
    </row>
    <row r="137" spans="1:2" x14ac:dyDescent="0.3">
      <c r="A137" s="45" t="s">
        <v>356</v>
      </c>
      <c r="B137" s="46" t="s">
        <v>357</v>
      </c>
    </row>
    <row r="138" spans="1:2" x14ac:dyDescent="0.3">
      <c r="A138" s="45" t="s">
        <v>358</v>
      </c>
      <c r="B138" s="46" t="s">
        <v>359</v>
      </c>
    </row>
    <row r="139" spans="1:2" x14ac:dyDescent="0.3">
      <c r="A139" s="45" t="s">
        <v>360</v>
      </c>
      <c r="B139" s="46" t="s">
        <v>361</v>
      </c>
    </row>
    <row r="140" spans="1:2" x14ac:dyDescent="0.3">
      <c r="A140" s="45" t="s">
        <v>362</v>
      </c>
      <c r="B140" s="46" t="s">
        <v>363</v>
      </c>
    </row>
    <row r="141" spans="1:2" x14ac:dyDescent="0.3">
      <c r="A141" s="45" t="s">
        <v>364</v>
      </c>
      <c r="B141" s="46" t="s">
        <v>365</v>
      </c>
    </row>
    <row r="142" spans="1:2" x14ac:dyDescent="0.3">
      <c r="A142" s="45" t="s">
        <v>366</v>
      </c>
      <c r="B142" s="46" t="s">
        <v>367</v>
      </c>
    </row>
    <row r="143" spans="1:2" x14ac:dyDescent="0.3">
      <c r="A143" s="45" t="s">
        <v>368</v>
      </c>
      <c r="B143" s="46" t="s">
        <v>369</v>
      </c>
    </row>
    <row r="144" spans="1:2" x14ac:dyDescent="0.3">
      <c r="A144" s="45" t="s">
        <v>370</v>
      </c>
      <c r="B144" s="46" t="s">
        <v>371</v>
      </c>
    </row>
    <row r="145" spans="1:2" x14ac:dyDescent="0.3">
      <c r="A145" s="45" t="s">
        <v>372</v>
      </c>
      <c r="B145" s="46" t="s">
        <v>373</v>
      </c>
    </row>
    <row r="146" spans="1:2" x14ac:dyDescent="0.3">
      <c r="A146" s="45" t="s">
        <v>374</v>
      </c>
      <c r="B146" s="46" t="s">
        <v>375</v>
      </c>
    </row>
    <row r="147" spans="1:2" x14ac:dyDescent="0.3">
      <c r="A147" s="45" t="s">
        <v>376</v>
      </c>
      <c r="B147" s="46" t="s">
        <v>377</v>
      </c>
    </row>
    <row r="148" spans="1:2" x14ac:dyDescent="0.3">
      <c r="A148" s="45" t="s">
        <v>378</v>
      </c>
      <c r="B148" s="46" t="s">
        <v>379</v>
      </c>
    </row>
    <row r="149" spans="1:2" x14ac:dyDescent="0.3">
      <c r="A149" s="45" t="s">
        <v>380</v>
      </c>
      <c r="B149" s="46" t="s">
        <v>381</v>
      </c>
    </row>
    <row r="150" spans="1:2" x14ac:dyDescent="0.3">
      <c r="A150" s="45" t="s">
        <v>382</v>
      </c>
      <c r="B150" s="46" t="s">
        <v>383</v>
      </c>
    </row>
    <row r="151" spans="1:2" x14ac:dyDescent="0.3">
      <c r="A151" s="45" t="s">
        <v>384</v>
      </c>
      <c r="B151" s="46" t="s">
        <v>385</v>
      </c>
    </row>
    <row r="152" spans="1:2" x14ac:dyDescent="0.3">
      <c r="A152" s="45" t="s">
        <v>386</v>
      </c>
      <c r="B152" s="46" t="s">
        <v>387</v>
      </c>
    </row>
    <row r="153" spans="1:2" x14ac:dyDescent="0.3">
      <c r="A153" s="45" t="s">
        <v>388</v>
      </c>
      <c r="B153" s="46" t="s">
        <v>389</v>
      </c>
    </row>
    <row r="154" spans="1:2" x14ac:dyDescent="0.3">
      <c r="A154" s="45" t="s">
        <v>390</v>
      </c>
      <c r="B154" s="46" t="s">
        <v>391</v>
      </c>
    </row>
    <row r="155" spans="1:2" x14ac:dyDescent="0.3">
      <c r="A155" s="45" t="s">
        <v>392</v>
      </c>
      <c r="B155" s="46" t="s">
        <v>393</v>
      </c>
    </row>
    <row r="156" spans="1:2" x14ac:dyDescent="0.3">
      <c r="A156" s="45" t="s">
        <v>394</v>
      </c>
      <c r="B156" s="46" t="s">
        <v>395</v>
      </c>
    </row>
    <row r="157" spans="1:2" x14ac:dyDescent="0.3">
      <c r="A157" s="45" t="s">
        <v>396</v>
      </c>
      <c r="B157" s="46" t="s">
        <v>397</v>
      </c>
    </row>
    <row r="158" spans="1:2" x14ac:dyDescent="0.3">
      <c r="A158" s="43" t="s">
        <v>398</v>
      </c>
      <c r="B158" s="46" t="s">
        <v>399</v>
      </c>
    </row>
    <row r="159" spans="1:2" x14ac:dyDescent="0.3">
      <c r="A159" s="45" t="s">
        <v>400</v>
      </c>
      <c r="B159" s="46" t="s">
        <v>401</v>
      </c>
    </row>
    <row r="160" spans="1:2" x14ac:dyDescent="0.3">
      <c r="A160" s="45" t="s">
        <v>402</v>
      </c>
      <c r="B160" s="46" t="s">
        <v>403</v>
      </c>
    </row>
    <row r="161" spans="1:2" x14ac:dyDescent="0.3">
      <c r="A161" s="45" t="s">
        <v>404</v>
      </c>
      <c r="B161" s="46" t="s">
        <v>405</v>
      </c>
    </row>
    <row r="162" spans="1:2" x14ac:dyDescent="0.3">
      <c r="A162" s="45" t="s">
        <v>406</v>
      </c>
      <c r="B162" s="46" t="s">
        <v>407</v>
      </c>
    </row>
    <row r="163" spans="1:2" x14ac:dyDescent="0.3">
      <c r="A163" s="45" t="s">
        <v>408</v>
      </c>
      <c r="B163" s="46" t="s">
        <v>409</v>
      </c>
    </row>
    <row r="164" spans="1:2" x14ac:dyDescent="0.3">
      <c r="A164" s="45" t="s">
        <v>410</v>
      </c>
      <c r="B164" s="46" t="s">
        <v>411</v>
      </c>
    </row>
    <row r="165" spans="1:2" x14ac:dyDescent="0.3">
      <c r="A165" s="45" t="s">
        <v>412</v>
      </c>
      <c r="B165" s="46" t="s">
        <v>413</v>
      </c>
    </row>
    <row r="166" spans="1:2" x14ac:dyDescent="0.3">
      <c r="A166" s="45" t="s">
        <v>414</v>
      </c>
      <c r="B166" s="46" t="s">
        <v>415</v>
      </c>
    </row>
    <row r="167" spans="1:2" x14ac:dyDescent="0.3">
      <c r="A167" s="45" t="s">
        <v>416</v>
      </c>
      <c r="B167" s="46" t="s">
        <v>417</v>
      </c>
    </row>
    <row r="168" spans="1:2" x14ac:dyDescent="0.3">
      <c r="A168" s="45" t="s">
        <v>418</v>
      </c>
      <c r="B168" s="46" t="s">
        <v>419</v>
      </c>
    </row>
    <row r="169" spans="1:2" x14ac:dyDescent="0.3">
      <c r="A169" s="45" t="s">
        <v>420</v>
      </c>
      <c r="B169" s="46" t="s">
        <v>421</v>
      </c>
    </row>
    <row r="170" spans="1:2" x14ac:dyDescent="0.3">
      <c r="A170" s="45" t="s">
        <v>422</v>
      </c>
      <c r="B170" s="46" t="s">
        <v>423</v>
      </c>
    </row>
    <row r="171" spans="1:2" x14ac:dyDescent="0.3">
      <c r="A171" s="45" t="s">
        <v>424</v>
      </c>
      <c r="B171" s="46" t="s">
        <v>425</v>
      </c>
    </row>
    <row r="172" spans="1:2" x14ac:dyDescent="0.3">
      <c r="A172" s="45" t="s">
        <v>426</v>
      </c>
      <c r="B172" s="46" t="s">
        <v>427</v>
      </c>
    </row>
    <row r="173" spans="1:2" x14ac:dyDescent="0.3">
      <c r="A173" s="45" t="s">
        <v>428</v>
      </c>
      <c r="B173" s="46" t="s">
        <v>429</v>
      </c>
    </row>
    <row r="174" spans="1:2" x14ac:dyDescent="0.3">
      <c r="A174" s="45" t="s">
        <v>430</v>
      </c>
      <c r="B174" s="46" t="s">
        <v>431</v>
      </c>
    </row>
    <row r="175" spans="1:2" x14ac:dyDescent="0.3">
      <c r="A175" s="45" t="s">
        <v>432</v>
      </c>
      <c r="B175" s="46" t="s">
        <v>433</v>
      </c>
    </row>
    <row r="176" spans="1:2" x14ac:dyDescent="0.3">
      <c r="A176" s="45" t="s">
        <v>434</v>
      </c>
      <c r="B176" s="46" t="s">
        <v>435</v>
      </c>
    </row>
    <row r="177" spans="1:2" x14ac:dyDescent="0.3">
      <c r="A177" s="45" t="s">
        <v>436</v>
      </c>
      <c r="B177" s="46" t="s">
        <v>437</v>
      </c>
    </row>
    <row r="178" spans="1:2" x14ac:dyDescent="0.3">
      <c r="A178" s="45" t="s">
        <v>438</v>
      </c>
      <c r="B178" s="46" t="s">
        <v>439</v>
      </c>
    </row>
    <row r="179" spans="1:2" x14ac:dyDescent="0.3">
      <c r="A179" s="45" t="s">
        <v>440</v>
      </c>
      <c r="B179" s="46" t="s">
        <v>441</v>
      </c>
    </row>
    <row r="180" spans="1:2" x14ac:dyDescent="0.3">
      <c r="A180" s="45" t="s">
        <v>442</v>
      </c>
      <c r="B180" s="46" t="s">
        <v>443</v>
      </c>
    </row>
    <row r="181" spans="1:2" x14ac:dyDescent="0.3">
      <c r="A181" s="45" t="s">
        <v>444</v>
      </c>
      <c r="B181" s="46" t="s">
        <v>445</v>
      </c>
    </row>
    <row r="182" spans="1:2" x14ac:dyDescent="0.3">
      <c r="A182" s="45" t="s">
        <v>446</v>
      </c>
      <c r="B182" s="46" t="s">
        <v>447</v>
      </c>
    </row>
    <row r="183" spans="1:2" x14ac:dyDescent="0.3">
      <c r="A183" s="45" t="s">
        <v>448</v>
      </c>
      <c r="B183" s="46" t="s">
        <v>449</v>
      </c>
    </row>
    <row r="184" spans="1:2" x14ac:dyDescent="0.3">
      <c r="A184" s="45" t="s">
        <v>450</v>
      </c>
      <c r="B184" s="46" t="s">
        <v>451</v>
      </c>
    </row>
    <row r="185" spans="1:2" x14ac:dyDescent="0.3">
      <c r="A185" s="45" t="s">
        <v>452</v>
      </c>
      <c r="B185" s="46" t="s">
        <v>453</v>
      </c>
    </row>
    <row r="186" spans="1:2" x14ac:dyDescent="0.3">
      <c r="A186" s="45" t="s">
        <v>454</v>
      </c>
      <c r="B186" s="46" t="s">
        <v>455</v>
      </c>
    </row>
    <row r="187" spans="1:2" x14ac:dyDescent="0.3">
      <c r="A187" s="45" t="s">
        <v>456</v>
      </c>
      <c r="B187" s="46" t="s">
        <v>457</v>
      </c>
    </row>
    <row r="188" spans="1:2" x14ac:dyDescent="0.3">
      <c r="A188" s="45" t="s">
        <v>458</v>
      </c>
      <c r="B188" s="46" t="s">
        <v>459</v>
      </c>
    </row>
    <row r="189" spans="1:2" x14ac:dyDescent="0.3">
      <c r="A189" s="45" t="s">
        <v>460</v>
      </c>
      <c r="B189" s="46" t="s">
        <v>461</v>
      </c>
    </row>
    <row r="190" spans="1:2" x14ac:dyDescent="0.3">
      <c r="A190" s="45" t="s">
        <v>462</v>
      </c>
      <c r="B190" s="46" t="s">
        <v>463</v>
      </c>
    </row>
    <row r="191" spans="1:2" x14ac:dyDescent="0.3">
      <c r="A191" s="45" t="s">
        <v>464</v>
      </c>
      <c r="B191" s="46" t="s">
        <v>465</v>
      </c>
    </row>
    <row r="192" spans="1:2" x14ac:dyDescent="0.3">
      <c r="A192" s="45" t="s">
        <v>466</v>
      </c>
      <c r="B192" s="46" t="s">
        <v>467</v>
      </c>
    </row>
    <row r="193" spans="1:2" x14ac:dyDescent="0.3">
      <c r="A193" s="45" t="s">
        <v>468</v>
      </c>
      <c r="B193" s="46" t="s">
        <v>469</v>
      </c>
    </row>
    <row r="194" spans="1:2" x14ac:dyDescent="0.3">
      <c r="A194" s="45" t="s">
        <v>470</v>
      </c>
      <c r="B194" s="46" t="s">
        <v>471</v>
      </c>
    </row>
    <row r="195" spans="1:2" x14ac:dyDescent="0.3">
      <c r="A195" s="45" t="s">
        <v>472</v>
      </c>
      <c r="B195" s="46" t="s">
        <v>473</v>
      </c>
    </row>
    <row r="196" spans="1:2" x14ac:dyDescent="0.3">
      <c r="A196" s="45" t="s">
        <v>474</v>
      </c>
      <c r="B196" s="46" t="s">
        <v>475</v>
      </c>
    </row>
    <row r="197" spans="1:2" x14ac:dyDescent="0.3">
      <c r="A197" s="45" t="s">
        <v>476</v>
      </c>
      <c r="B197" s="46" t="s">
        <v>477</v>
      </c>
    </row>
    <row r="198" spans="1:2" x14ac:dyDescent="0.3">
      <c r="A198" s="45" t="s">
        <v>478</v>
      </c>
      <c r="B198" s="46" t="s">
        <v>479</v>
      </c>
    </row>
    <row r="199" spans="1:2" x14ac:dyDescent="0.3">
      <c r="A199" s="45" t="s">
        <v>480</v>
      </c>
      <c r="B199" s="46" t="s">
        <v>481</v>
      </c>
    </row>
    <row r="200" spans="1:2" x14ac:dyDescent="0.3">
      <c r="A200" s="45" t="s">
        <v>482</v>
      </c>
      <c r="B200" s="46" t="s">
        <v>483</v>
      </c>
    </row>
    <row r="201" spans="1:2" x14ac:dyDescent="0.3">
      <c r="A201" s="45" t="s">
        <v>484</v>
      </c>
      <c r="B201" s="46" t="s">
        <v>485</v>
      </c>
    </row>
    <row r="202" spans="1:2" x14ac:dyDescent="0.3">
      <c r="A202" s="45" t="s">
        <v>486</v>
      </c>
      <c r="B202" s="46" t="s">
        <v>487</v>
      </c>
    </row>
    <row r="203" spans="1:2" x14ac:dyDescent="0.3">
      <c r="A203" s="45" t="s">
        <v>488</v>
      </c>
      <c r="B203" s="46" t="s">
        <v>489</v>
      </c>
    </row>
    <row r="204" spans="1:2" x14ac:dyDescent="0.3">
      <c r="A204" s="45" t="s">
        <v>490</v>
      </c>
      <c r="B204" s="46" t="s">
        <v>491</v>
      </c>
    </row>
    <row r="205" spans="1:2" x14ac:dyDescent="0.3">
      <c r="A205" s="45" t="s">
        <v>492</v>
      </c>
      <c r="B205" s="46" t="s">
        <v>493</v>
      </c>
    </row>
    <row r="206" spans="1:2" x14ac:dyDescent="0.3">
      <c r="A206" s="45" t="s">
        <v>494</v>
      </c>
      <c r="B206" s="46" t="s">
        <v>495</v>
      </c>
    </row>
    <row r="207" spans="1:2" x14ac:dyDescent="0.3">
      <c r="A207" s="45" t="s">
        <v>496</v>
      </c>
      <c r="B207" s="46" t="s">
        <v>497</v>
      </c>
    </row>
    <row r="208" spans="1:2" x14ac:dyDescent="0.3">
      <c r="A208" s="45" t="s">
        <v>498</v>
      </c>
      <c r="B208" s="46" t="s">
        <v>499</v>
      </c>
    </row>
    <row r="209" spans="1:2" x14ac:dyDescent="0.3">
      <c r="A209" s="45" t="s">
        <v>500</v>
      </c>
      <c r="B209" s="46" t="s">
        <v>501</v>
      </c>
    </row>
    <row r="210" spans="1:2" x14ac:dyDescent="0.3">
      <c r="A210" s="45" t="s">
        <v>502</v>
      </c>
      <c r="B210" s="46" t="s">
        <v>503</v>
      </c>
    </row>
    <row r="211" spans="1:2" x14ac:dyDescent="0.3">
      <c r="A211" s="45" t="s">
        <v>504</v>
      </c>
      <c r="B211" s="46" t="s">
        <v>505</v>
      </c>
    </row>
    <row r="212" spans="1:2" x14ac:dyDescent="0.3">
      <c r="A212" s="45" t="s">
        <v>506</v>
      </c>
      <c r="B212" s="46" t="s">
        <v>507</v>
      </c>
    </row>
    <row r="213" spans="1:2" x14ac:dyDescent="0.3">
      <c r="A213" s="45" t="s">
        <v>508</v>
      </c>
      <c r="B213" s="46" t="s">
        <v>509</v>
      </c>
    </row>
    <row r="214" spans="1:2" x14ac:dyDescent="0.3">
      <c r="A214" s="45" t="s">
        <v>510</v>
      </c>
      <c r="B214" s="46" t="s">
        <v>511</v>
      </c>
    </row>
    <row r="215" spans="1:2" x14ac:dyDescent="0.3">
      <c r="A215" s="45" t="s">
        <v>512</v>
      </c>
      <c r="B215" s="46" t="s">
        <v>513</v>
      </c>
    </row>
    <row r="216" spans="1:2" x14ac:dyDescent="0.3">
      <c r="A216" s="45" t="s">
        <v>514</v>
      </c>
      <c r="B216" s="46" t="s">
        <v>515</v>
      </c>
    </row>
    <row r="217" spans="1:2" x14ac:dyDescent="0.3">
      <c r="A217" s="45" t="s">
        <v>516</v>
      </c>
      <c r="B217" s="46" t="s">
        <v>517</v>
      </c>
    </row>
    <row r="218" spans="1:2" x14ac:dyDescent="0.3">
      <c r="A218" s="45" t="s">
        <v>518</v>
      </c>
      <c r="B218" s="46" t="s">
        <v>519</v>
      </c>
    </row>
    <row r="219" spans="1:2" x14ac:dyDescent="0.3">
      <c r="A219" s="45" t="s">
        <v>520</v>
      </c>
      <c r="B219" s="46" t="s">
        <v>521</v>
      </c>
    </row>
    <row r="220" spans="1:2" x14ac:dyDescent="0.3">
      <c r="A220" s="45" t="s">
        <v>522</v>
      </c>
      <c r="B220" s="46" t="s">
        <v>523</v>
      </c>
    </row>
    <row r="221" spans="1:2" x14ac:dyDescent="0.3">
      <c r="A221" s="45" t="s">
        <v>524</v>
      </c>
      <c r="B221" s="46" t="s">
        <v>525</v>
      </c>
    </row>
    <row r="222" spans="1:2" x14ac:dyDescent="0.3">
      <c r="A222" s="45" t="s">
        <v>526</v>
      </c>
      <c r="B222" s="46" t="s">
        <v>527</v>
      </c>
    </row>
    <row r="223" spans="1:2" x14ac:dyDescent="0.3">
      <c r="A223" s="45" t="s">
        <v>528</v>
      </c>
      <c r="B223" s="46" t="s">
        <v>529</v>
      </c>
    </row>
    <row r="224" spans="1:2" x14ac:dyDescent="0.3">
      <c r="A224" s="45" t="s">
        <v>530</v>
      </c>
      <c r="B224" s="46" t="s">
        <v>531</v>
      </c>
    </row>
    <row r="225" spans="1:2" x14ac:dyDescent="0.3">
      <c r="A225" s="45" t="s">
        <v>532</v>
      </c>
      <c r="B225" s="46" t="s">
        <v>533</v>
      </c>
    </row>
    <row r="226" spans="1:2" x14ac:dyDescent="0.3">
      <c r="A226" s="45" t="s">
        <v>534</v>
      </c>
      <c r="B226" s="46" t="s">
        <v>535</v>
      </c>
    </row>
    <row r="227" spans="1:2" x14ac:dyDescent="0.3">
      <c r="A227" s="45" t="s">
        <v>536</v>
      </c>
      <c r="B227" s="46" t="s">
        <v>537</v>
      </c>
    </row>
    <row r="228" spans="1:2" x14ac:dyDescent="0.3">
      <c r="A228" s="45" t="s">
        <v>538</v>
      </c>
      <c r="B228" s="46" t="s">
        <v>539</v>
      </c>
    </row>
    <row r="229" spans="1:2" x14ac:dyDescent="0.3">
      <c r="A229" s="45" t="s">
        <v>540</v>
      </c>
      <c r="B229" s="46" t="s">
        <v>541</v>
      </c>
    </row>
    <row r="230" spans="1:2" x14ac:dyDescent="0.3">
      <c r="A230" s="45" t="s">
        <v>542</v>
      </c>
      <c r="B230" s="46" t="s">
        <v>543</v>
      </c>
    </row>
    <row r="231" spans="1:2" x14ac:dyDescent="0.3">
      <c r="A231" s="45" t="s">
        <v>544</v>
      </c>
      <c r="B231" s="46" t="s">
        <v>545</v>
      </c>
    </row>
    <row r="232" spans="1:2" x14ac:dyDescent="0.3">
      <c r="A232" s="45" t="s">
        <v>546</v>
      </c>
      <c r="B232" s="46" t="s">
        <v>547</v>
      </c>
    </row>
    <row r="233" spans="1:2" x14ac:dyDescent="0.3">
      <c r="A233" s="45" t="s">
        <v>548</v>
      </c>
      <c r="B233" s="46" t="s">
        <v>549</v>
      </c>
    </row>
    <row r="234" spans="1:2" x14ac:dyDescent="0.3">
      <c r="A234" s="45" t="s">
        <v>550</v>
      </c>
      <c r="B234" s="46" t="s">
        <v>551</v>
      </c>
    </row>
    <row r="235" spans="1:2" x14ac:dyDescent="0.3">
      <c r="A235" s="45" t="s">
        <v>552</v>
      </c>
      <c r="B235" s="46" t="s">
        <v>553</v>
      </c>
    </row>
    <row r="236" spans="1:2" x14ac:dyDescent="0.3">
      <c r="A236" s="45" t="s">
        <v>554</v>
      </c>
      <c r="B236" s="46" t="s">
        <v>555</v>
      </c>
    </row>
    <row r="237" spans="1:2" x14ac:dyDescent="0.3">
      <c r="A237" s="45" t="s">
        <v>556</v>
      </c>
      <c r="B237" s="46" t="s">
        <v>557</v>
      </c>
    </row>
    <row r="238" spans="1:2" x14ac:dyDescent="0.3">
      <c r="A238" s="45" t="s">
        <v>558</v>
      </c>
      <c r="B238" s="46" t="s">
        <v>559</v>
      </c>
    </row>
    <row r="239" spans="1:2" x14ac:dyDescent="0.3">
      <c r="A239" s="45" t="s">
        <v>560</v>
      </c>
      <c r="B239" s="46" t="s">
        <v>561</v>
      </c>
    </row>
    <row r="240" spans="1:2" x14ac:dyDescent="0.3">
      <c r="A240" s="45" t="s">
        <v>562</v>
      </c>
      <c r="B240" s="46" t="s">
        <v>563</v>
      </c>
    </row>
    <row r="241" spans="1:2" x14ac:dyDescent="0.3">
      <c r="A241" s="45" t="s">
        <v>564</v>
      </c>
      <c r="B241" s="46" t="s">
        <v>565</v>
      </c>
    </row>
    <row r="242" spans="1:2" x14ac:dyDescent="0.3">
      <c r="A242" s="45" t="s">
        <v>566</v>
      </c>
      <c r="B242" s="46" t="s">
        <v>567</v>
      </c>
    </row>
    <row r="243" spans="1:2" x14ac:dyDescent="0.3">
      <c r="A243" s="45" t="s">
        <v>568</v>
      </c>
      <c r="B243" s="46" t="s">
        <v>569</v>
      </c>
    </row>
    <row r="244" spans="1:2" x14ac:dyDescent="0.3">
      <c r="A244" s="45" t="s">
        <v>570</v>
      </c>
      <c r="B244" s="46" t="s">
        <v>571</v>
      </c>
    </row>
    <row r="245" spans="1:2" x14ac:dyDescent="0.3">
      <c r="A245" s="45" t="s">
        <v>572</v>
      </c>
      <c r="B245" s="46" t="s">
        <v>573</v>
      </c>
    </row>
    <row r="246" spans="1:2" x14ac:dyDescent="0.3">
      <c r="A246" s="45" t="s">
        <v>574</v>
      </c>
      <c r="B246" s="46" t="s">
        <v>575</v>
      </c>
    </row>
    <row r="247" spans="1:2" x14ac:dyDescent="0.3">
      <c r="A247" s="45" t="s">
        <v>576</v>
      </c>
      <c r="B247" s="46" t="s">
        <v>577</v>
      </c>
    </row>
    <row r="248" spans="1:2" x14ac:dyDescent="0.3">
      <c r="A248" s="45" t="s">
        <v>578</v>
      </c>
      <c r="B248" s="46" t="s">
        <v>579</v>
      </c>
    </row>
    <row r="249" spans="1:2" x14ac:dyDescent="0.3">
      <c r="A249" s="45" t="s">
        <v>580</v>
      </c>
      <c r="B249" s="46" t="s">
        <v>581</v>
      </c>
    </row>
    <row r="250" spans="1:2" x14ac:dyDescent="0.3">
      <c r="A250" s="45" t="s">
        <v>582</v>
      </c>
      <c r="B250" s="46" t="s">
        <v>583</v>
      </c>
    </row>
    <row r="251" spans="1:2" x14ac:dyDescent="0.3">
      <c r="A251" s="45" t="s">
        <v>584</v>
      </c>
      <c r="B251" s="46" t="s">
        <v>585</v>
      </c>
    </row>
    <row r="252" spans="1:2" x14ac:dyDescent="0.3">
      <c r="A252" s="45" t="s">
        <v>586</v>
      </c>
      <c r="B252" s="46" t="s">
        <v>587</v>
      </c>
    </row>
    <row r="253" spans="1:2" x14ac:dyDescent="0.3">
      <c r="A253" s="45" t="s">
        <v>588</v>
      </c>
      <c r="B253" s="46" t="s">
        <v>589</v>
      </c>
    </row>
    <row r="254" spans="1:2" x14ac:dyDescent="0.3">
      <c r="A254" s="45" t="s">
        <v>590</v>
      </c>
      <c r="B254" s="46" t="s">
        <v>591</v>
      </c>
    </row>
    <row r="255" spans="1:2" x14ac:dyDescent="0.3">
      <c r="A255" s="45" t="s">
        <v>592</v>
      </c>
      <c r="B255" s="46" t="s">
        <v>593</v>
      </c>
    </row>
    <row r="256" spans="1:2" x14ac:dyDescent="0.3">
      <c r="A256" s="45" t="s">
        <v>594</v>
      </c>
      <c r="B256" s="46" t="s">
        <v>595</v>
      </c>
    </row>
    <row r="257" spans="1:2" x14ac:dyDescent="0.3">
      <c r="A257" s="45" t="s">
        <v>596</v>
      </c>
      <c r="B257" s="46" t="s">
        <v>597</v>
      </c>
    </row>
    <row r="258" spans="1:2" x14ac:dyDescent="0.3">
      <c r="A258" s="45" t="s">
        <v>598</v>
      </c>
      <c r="B258" s="46" t="s">
        <v>599</v>
      </c>
    </row>
    <row r="259" spans="1:2" x14ac:dyDescent="0.3">
      <c r="A259" s="45" t="s">
        <v>600</v>
      </c>
      <c r="B259" s="46" t="s">
        <v>601</v>
      </c>
    </row>
    <row r="260" spans="1:2" x14ac:dyDescent="0.3">
      <c r="A260" s="45" t="s">
        <v>602</v>
      </c>
      <c r="B260" s="46" t="s">
        <v>603</v>
      </c>
    </row>
    <row r="261" spans="1:2" x14ac:dyDescent="0.3">
      <c r="A261" s="45" t="s">
        <v>604</v>
      </c>
      <c r="B261" s="46" t="s">
        <v>605</v>
      </c>
    </row>
    <row r="262" spans="1:2" x14ac:dyDescent="0.3">
      <c r="A262" s="45" t="s">
        <v>606</v>
      </c>
      <c r="B262" s="46" t="s">
        <v>607</v>
      </c>
    </row>
    <row r="263" spans="1:2" x14ac:dyDescent="0.3">
      <c r="A263" s="45" t="s">
        <v>608</v>
      </c>
      <c r="B263" s="46" t="s">
        <v>609</v>
      </c>
    </row>
    <row r="264" spans="1:2" x14ac:dyDescent="0.3">
      <c r="A264" s="45" t="s">
        <v>610</v>
      </c>
      <c r="B264" s="46" t="s">
        <v>611</v>
      </c>
    </row>
    <row r="265" spans="1:2" x14ac:dyDescent="0.3">
      <c r="A265" s="45" t="s">
        <v>612</v>
      </c>
      <c r="B265" s="46" t="s">
        <v>613</v>
      </c>
    </row>
    <row r="266" spans="1:2" x14ac:dyDescent="0.3">
      <c r="A266" s="45" t="s">
        <v>614</v>
      </c>
      <c r="B266" s="46" t="s">
        <v>615</v>
      </c>
    </row>
    <row r="267" spans="1:2" x14ac:dyDescent="0.3">
      <c r="A267" s="45" t="s">
        <v>616</v>
      </c>
      <c r="B267" s="46" t="s">
        <v>617</v>
      </c>
    </row>
    <row r="268" spans="1:2" x14ac:dyDescent="0.3">
      <c r="A268" s="45" t="s">
        <v>618</v>
      </c>
      <c r="B268" s="46" t="s">
        <v>619</v>
      </c>
    </row>
    <row r="269" spans="1:2" x14ac:dyDescent="0.3">
      <c r="A269" s="45" t="s">
        <v>620</v>
      </c>
      <c r="B269" s="46" t="s">
        <v>621</v>
      </c>
    </row>
    <row r="270" spans="1:2" x14ac:dyDescent="0.3">
      <c r="A270" s="45" t="s">
        <v>622</v>
      </c>
      <c r="B270" s="46" t="s">
        <v>623</v>
      </c>
    </row>
    <row r="271" spans="1:2" x14ac:dyDescent="0.3">
      <c r="A271" s="45" t="s">
        <v>624</v>
      </c>
      <c r="B271" s="46" t="s">
        <v>625</v>
      </c>
    </row>
    <row r="272" spans="1:2" x14ac:dyDescent="0.3">
      <c r="A272" s="45" t="s">
        <v>626</v>
      </c>
      <c r="B272" s="46" t="s">
        <v>627</v>
      </c>
    </row>
    <row r="273" spans="1:2" x14ac:dyDescent="0.3">
      <c r="A273" s="45" t="s">
        <v>628</v>
      </c>
      <c r="B273" s="46" t="s">
        <v>629</v>
      </c>
    </row>
    <row r="274" spans="1:2" x14ac:dyDescent="0.3">
      <c r="A274" s="45" t="s">
        <v>630</v>
      </c>
      <c r="B274" s="46" t="s">
        <v>631</v>
      </c>
    </row>
    <row r="275" spans="1:2" x14ac:dyDescent="0.3">
      <c r="A275" s="45" t="s">
        <v>632</v>
      </c>
      <c r="B275" s="46" t="s">
        <v>633</v>
      </c>
    </row>
    <row r="276" spans="1:2" x14ac:dyDescent="0.3">
      <c r="A276" s="45" t="s">
        <v>634</v>
      </c>
      <c r="B276" s="46" t="s">
        <v>635</v>
      </c>
    </row>
    <row r="277" spans="1:2" x14ac:dyDescent="0.3">
      <c r="A277" s="45" t="s">
        <v>636</v>
      </c>
      <c r="B277" s="46" t="s">
        <v>637</v>
      </c>
    </row>
    <row r="278" spans="1:2" x14ac:dyDescent="0.3">
      <c r="A278" s="45" t="s">
        <v>638</v>
      </c>
      <c r="B278" s="46" t="s">
        <v>639</v>
      </c>
    </row>
    <row r="279" spans="1:2" ht="15" thickBot="1" x14ac:dyDescent="0.35">
      <c r="A279" s="47" t="s">
        <v>640</v>
      </c>
      <c r="B279" s="48" t="s">
        <v>641</v>
      </c>
    </row>
  </sheetData>
  <sheetProtection selectLockedCells="1"/>
  <mergeCells count="6">
    <mergeCell ref="A2:I6"/>
    <mergeCell ref="J2:K7"/>
    <mergeCell ref="A11:H16"/>
    <mergeCell ref="A18:H23"/>
    <mergeCell ref="A1:M1"/>
    <mergeCell ref="C8:G8"/>
  </mergeCells>
  <conditionalFormatting sqref="M3:M4">
    <cfRule type="expression" dxfId="12" priority="2" stopIfTrue="1">
      <formula>$M$3+$M$4&lt;&gt;$M$2</formula>
    </cfRule>
  </conditionalFormatting>
  <conditionalFormatting sqref="M6">
    <cfRule type="expression" dxfId="11" priority="1" stopIfTrue="1">
      <formula>$M$6&lt;$M$5</formula>
    </cfRule>
  </conditionalFormatting>
  <dataValidations count="3">
    <dataValidation type="list" allowBlank="1" showInputMessage="1" showErrorMessage="1" sqref="D10 D17" xr:uid="{869BAE31-BE1A-4D5B-B368-827A5254819D}">
      <formula1>"DIS, ASE"</formula1>
    </dataValidation>
    <dataValidation type="list" allowBlank="1" showDropDown="1" showInputMessage="1" showErrorMessage="1" sqref="I10:I23" xr:uid="{F7DC9240-A4CB-4D4C-B5BD-5B95D1DC3BC0}">
      <formula1>#REF!</formula1>
    </dataValidation>
    <dataValidation type="list" allowBlank="1" showInputMessage="1" showErrorMessage="1" sqref="B8" xr:uid="{8BE79C4A-DDAD-496C-A7A9-097F309E75B1}">
      <formula1>$A$27:$A$279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AA285-7B42-4F14-A13E-B6034209D31E}">
  <dimension ref="A1:ZZ201"/>
  <sheetViews>
    <sheetView zoomScaleNormal="100" workbookViewId="0">
      <pane xSplit="4" ySplit="1" topLeftCell="E2" activePane="bottomRight" state="frozen"/>
      <selection activeCell="B18" sqref="B18:B21"/>
      <selection pane="topRight" activeCell="B18" sqref="B18:B21"/>
      <selection pane="bottomLeft" activeCell="B18" sqref="B18:B21"/>
      <selection pane="bottomRight" activeCell="E2" sqref="E2"/>
    </sheetView>
  </sheetViews>
  <sheetFormatPr baseColWidth="10" defaultColWidth="10.88671875" defaultRowHeight="14.4" x14ac:dyDescent="0.3"/>
  <cols>
    <col min="1" max="1" width="29.5546875" style="33" bestFit="1" customWidth="1"/>
    <col min="2" max="2" width="13.88671875" style="33" customWidth="1"/>
    <col min="3" max="3" width="13.109375" style="33" customWidth="1"/>
    <col min="4" max="4" width="13" style="33" customWidth="1"/>
    <col min="5" max="5" width="20.6640625" style="33" customWidth="1"/>
    <col min="6" max="6" width="18.33203125" style="33" customWidth="1"/>
    <col min="7" max="7" width="17" style="33" customWidth="1"/>
    <col min="8" max="9" width="22" style="33" customWidth="1"/>
    <col min="10" max="10" width="8.6640625" style="33" customWidth="1"/>
    <col min="11" max="11" width="17.21875" style="35" customWidth="1"/>
    <col min="12" max="12" width="47.109375" style="36" customWidth="1"/>
    <col min="13" max="13" width="12.44140625" style="33" customWidth="1"/>
    <col min="14" max="14" width="26.5546875" style="34" customWidth="1"/>
    <col min="15" max="15" width="25.6640625" style="34" customWidth="1"/>
    <col min="16" max="16" width="14.88671875" style="33" customWidth="1"/>
    <col min="17" max="17" width="11.109375" style="33" customWidth="1"/>
    <col min="18" max="18" width="66.5546875" style="33" customWidth="1"/>
    <col min="19" max="19" width="14" style="36" customWidth="1"/>
    <col min="20" max="20" width="18.6640625" style="36" customWidth="1"/>
    <col min="21" max="21" width="14" style="33" customWidth="1"/>
    <col min="22" max="23" width="11.44140625" style="33"/>
    <col min="24" max="24" width="158.5546875" style="33" customWidth="1"/>
    <col min="25" max="16384" width="10.88671875" style="29"/>
  </cols>
  <sheetData>
    <row r="1" spans="1:702" ht="151.80000000000001" x14ac:dyDescent="0.3">
      <c r="A1" s="24" t="s">
        <v>131</v>
      </c>
      <c r="B1" s="25" t="s">
        <v>14</v>
      </c>
      <c r="C1" s="25" t="s">
        <v>89</v>
      </c>
      <c r="D1" s="25" t="s">
        <v>90</v>
      </c>
      <c r="E1" s="25" t="s">
        <v>91</v>
      </c>
      <c r="F1" s="25" t="s">
        <v>92</v>
      </c>
      <c r="G1" s="25" t="s">
        <v>93</v>
      </c>
      <c r="H1" s="25" t="s">
        <v>94</v>
      </c>
      <c r="I1" s="25" t="s">
        <v>95</v>
      </c>
      <c r="J1" s="25" t="s">
        <v>96</v>
      </c>
      <c r="K1" s="25" t="s">
        <v>132</v>
      </c>
      <c r="L1" s="25" t="s">
        <v>97</v>
      </c>
      <c r="M1" s="25" t="s">
        <v>98</v>
      </c>
      <c r="N1" s="25" t="s">
        <v>99</v>
      </c>
      <c r="O1" s="25" t="s">
        <v>100</v>
      </c>
      <c r="P1" s="25" t="s">
        <v>130</v>
      </c>
      <c r="Q1" s="26" t="s">
        <v>643</v>
      </c>
      <c r="R1" s="25" t="s">
        <v>101</v>
      </c>
      <c r="S1" s="25" t="s">
        <v>102</v>
      </c>
      <c r="T1" s="25" t="s">
        <v>103</v>
      </c>
      <c r="U1" s="25" t="s">
        <v>104</v>
      </c>
      <c r="V1" s="27" t="s">
        <v>644</v>
      </c>
      <c r="W1" s="27" t="s">
        <v>645</v>
      </c>
      <c r="X1" s="28" t="s">
        <v>105</v>
      </c>
    </row>
    <row r="2" spans="1:702" x14ac:dyDescent="0.3">
      <c r="A2" s="40"/>
      <c r="B2" s="18"/>
      <c r="C2" s="18"/>
      <c r="D2" s="18"/>
      <c r="E2" s="18"/>
      <c r="F2" s="38"/>
      <c r="G2" s="38"/>
      <c r="H2" s="18"/>
      <c r="I2" s="18"/>
      <c r="J2" s="18"/>
      <c r="K2" s="18"/>
      <c r="L2" s="18"/>
      <c r="M2" s="19"/>
      <c r="N2" s="20"/>
      <c r="O2" s="20"/>
      <c r="P2" s="21"/>
      <c r="Q2" s="30">
        <f t="shared" ref="Q2:Q65" si="0">P2*M2</f>
        <v>0</v>
      </c>
      <c r="R2" s="22"/>
      <c r="S2" s="18"/>
      <c r="T2" s="23"/>
      <c r="U2" s="22"/>
      <c r="V2" s="31" t="str">
        <f>IF(NOT(ISBLANK(N2)),NETWORKDAYS.INTL(IF(N2&lt;DATE('Informations générales'!B$7,1,1),DATE('Informations générales'!B$7,1,1),N2),IF(OR(O2&gt;DATE('Informations générales'!B$7,12,31),ISBLANK(O2)),DATE('Informations générales'!B$7,12,31),O2),IF(T2="6 jours par semaine",11,1)),"")</f>
        <v/>
      </c>
      <c r="W2" s="31" t="str">
        <f t="shared" ref="W2" si="1">IF(OR(V2&lt;1,V2=""),"",V2*M2)</f>
        <v/>
      </c>
      <c r="X2" s="32" t="str">
        <f>IF($V2="","",IF($P2&gt;$V2,"le nombre de jours prestés en 2023 déclaré (colonne P) est supérieur au nombre théorique de jours ouvrables pendant la partie du contrat de travail s'étalant sur l'année 2023 (colonne V)",""))</f>
        <v/>
      </c>
      <c r="Y2" s="39"/>
      <c r="ZZ2" s="33" t="s">
        <v>642</v>
      </c>
    </row>
    <row r="3" spans="1:702" x14ac:dyDescent="0.3">
      <c r="A3" s="40"/>
      <c r="B3" s="18"/>
      <c r="C3" s="18"/>
      <c r="D3" s="18"/>
      <c r="E3" s="18"/>
      <c r="F3" s="37"/>
      <c r="G3" s="37"/>
      <c r="H3" s="18"/>
      <c r="I3" s="18"/>
      <c r="J3" s="18"/>
      <c r="K3" s="18"/>
      <c r="L3" s="18"/>
      <c r="M3" s="19"/>
      <c r="N3" s="20"/>
      <c r="O3" s="20"/>
      <c r="P3" s="21"/>
      <c r="Q3" s="30">
        <f t="shared" si="0"/>
        <v>0</v>
      </c>
      <c r="R3" s="22"/>
      <c r="S3" s="18"/>
      <c r="T3" s="23"/>
      <c r="U3" s="22"/>
      <c r="V3" s="31" t="str">
        <f>IF(NOT(ISBLANK(N3)),NETWORKDAYS.INTL(IF(N3&lt;DATE('Informations générales'!B$7,1,1),DATE('Informations générales'!B$7,1,1),N3),IF(OR(O3&gt;DATE('Informations générales'!B$7,12,31),ISBLANK(O3)),DATE('Informations générales'!B$7,12,31),O3),IF(T3="6 jours par semaine",11,1)),"")</f>
        <v/>
      </c>
      <c r="W3" s="31" t="str">
        <f t="shared" ref="W3:W66" si="2">IF(OR(V3&lt;1,V3=""),"",V3*M3)</f>
        <v/>
      </c>
      <c r="X3" s="32" t="str">
        <f t="shared" ref="X3:X66" si="3">IF($V3="","",IF($P3&gt;$V3,"le nombre de jours prestés en 2023 déclaré (colonne P) est supérieur au nombre théorique de jours ouvrables pendant la partie du contrat de travail s'étalant sur l'année 2023 (colonne V)",""))</f>
        <v/>
      </c>
      <c r="ZZ3" s="33" t="s">
        <v>106</v>
      </c>
    </row>
    <row r="4" spans="1:702" x14ac:dyDescent="0.3">
      <c r="A4" s="40"/>
      <c r="B4" s="18"/>
      <c r="C4" s="18"/>
      <c r="D4" s="18"/>
      <c r="E4" s="18"/>
      <c r="F4" s="37"/>
      <c r="G4" s="37"/>
      <c r="H4" s="18"/>
      <c r="I4" s="18"/>
      <c r="J4" s="18"/>
      <c r="K4" s="18"/>
      <c r="L4" s="18"/>
      <c r="M4" s="19"/>
      <c r="N4" s="20"/>
      <c r="O4" s="20"/>
      <c r="P4" s="21"/>
      <c r="Q4" s="30">
        <f t="shared" si="0"/>
        <v>0</v>
      </c>
      <c r="R4" s="22"/>
      <c r="S4" s="18"/>
      <c r="T4" s="23"/>
      <c r="U4" s="22"/>
      <c r="V4" s="31" t="str">
        <f>IF(NOT(ISBLANK(N4)),NETWORKDAYS.INTL(IF(N4&lt;DATE('Informations générales'!B$7,1,1),DATE('Informations générales'!B$7,1,1),N4),IF(OR(O4&gt;DATE('Informations générales'!B$7,12,31),ISBLANK(O4)),DATE('Informations générales'!B$7,12,31),O4),IF(T4="6 jours par semaine",11,1)),"")</f>
        <v/>
      </c>
      <c r="W4" s="31" t="str">
        <f t="shared" si="2"/>
        <v/>
      </c>
      <c r="X4" s="32" t="str">
        <f t="shared" si="3"/>
        <v/>
      </c>
      <c r="ZZ4" s="33" t="s">
        <v>107</v>
      </c>
    </row>
    <row r="5" spans="1:702" x14ac:dyDescent="0.3">
      <c r="A5" s="40"/>
      <c r="B5" s="18"/>
      <c r="C5" s="18"/>
      <c r="D5" s="18"/>
      <c r="E5" s="18"/>
      <c r="F5" s="37"/>
      <c r="G5" s="37"/>
      <c r="H5" s="18"/>
      <c r="I5" s="18"/>
      <c r="J5" s="18"/>
      <c r="K5" s="18"/>
      <c r="L5" s="18"/>
      <c r="M5" s="19"/>
      <c r="N5" s="20"/>
      <c r="O5" s="20"/>
      <c r="P5" s="21"/>
      <c r="Q5" s="30">
        <f t="shared" si="0"/>
        <v>0</v>
      </c>
      <c r="R5" s="22"/>
      <c r="S5" s="18"/>
      <c r="T5" s="23"/>
      <c r="U5" s="22"/>
      <c r="V5" s="31" t="str">
        <f>IF(NOT(ISBLANK(N5)),NETWORKDAYS.INTL(IF(N5&lt;DATE('Informations générales'!B$7,1,1),DATE('Informations générales'!B$7,1,1),N5),IF(OR(O5&gt;DATE('Informations générales'!B$7,12,31),ISBLANK(O5)),DATE('Informations générales'!B$7,12,31),O5),IF(T5="6 jours par semaine",11,1)),"")</f>
        <v/>
      </c>
      <c r="W5" s="31" t="str">
        <f t="shared" si="2"/>
        <v/>
      </c>
      <c r="X5" s="32" t="str">
        <f t="shared" si="3"/>
        <v/>
      </c>
      <c r="ZZ5" s="33" t="s">
        <v>108</v>
      </c>
    </row>
    <row r="6" spans="1:702" x14ac:dyDescent="0.3">
      <c r="A6" s="40"/>
      <c r="B6" s="18"/>
      <c r="C6" s="18"/>
      <c r="D6" s="18"/>
      <c r="E6" s="18"/>
      <c r="F6" s="37"/>
      <c r="G6" s="37"/>
      <c r="H6" s="18"/>
      <c r="I6" s="18"/>
      <c r="J6" s="18"/>
      <c r="K6" s="18"/>
      <c r="L6" s="18"/>
      <c r="M6" s="19"/>
      <c r="N6" s="20"/>
      <c r="O6" s="20"/>
      <c r="P6" s="21"/>
      <c r="Q6" s="30">
        <f t="shared" si="0"/>
        <v>0</v>
      </c>
      <c r="R6" s="22"/>
      <c r="S6" s="18"/>
      <c r="T6" s="23"/>
      <c r="U6" s="22"/>
      <c r="V6" s="31" t="str">
        <f>IF(NOT(ISBLANK(N6)),NETWORKDAYS.INTL(IF(N6&lt;DATE('Informations générales'!B$7,1,1),DATE('Informations générales'!B$7,1,1),N6),IF(OR(O6&gt;DATE('Informations générales'!B$7,12,31),ISBLANK(O6)),DATE('Informations générales'!B$7,12,31),O6),IF(T6="6 jours par semaine",11,1)),"")</f>
        <v/>
      </c>
      <c r="W6" s="31" t="str">
        <f t="shared" si="2"/>
        <v/>
      </c>
      <c r="X6" s="32" t="str">
        <f t="shared" si="3"/>
        <v/>
      </c>
      <c r="ZZ6" s="33" t="s">
        <v>109</v>
      </c>
    </row>
    <row r="7" spans="1:702" x14ac:dyDescent="0.3">
      <c r="A7" s="40"/>
      <c r="B7" s="18"/>
      <c r="C7" s="18"/>
      <c r="D7" s="18"/>
      <c r="E7" s="18"/>
      <c r="F7" s="37"/>
      <c r="G7" s="37"/>
      <c r="H7" s="18"/>
      <c r="I7" s="18"/>
      <c r="J7" s="18"/>
      <c r="K7" s="18"/>
      <c r="L7" s="18"/>
      <c r="M7" s="19"/>
      <c r="N7" s="20"/>
      <c r="O7" s="20"/>
      <c r="P7" s="21"/>
      <c r="Q7" s="30">
        <f t="shared" si="0"/>
        <v>0</v>
      </c>
      <c r="R7" s="22"/>
      <c r="S7" s="18"/>
      <c r="T7" s="23"/>
      <c r="U7" s="22"/>
      <c r="V7" s="31" t="str">
        <f>IF(NOT(ISBLANK(N7)),NETWORKDAYS.INTL(IF(N7&lt;DATE('Informations générales'!B$7,1,1),DATE('Informations générales'!B$7,1,1),N7),IF(OR(O7&gt;DATE('Informations générales'!B$7,12,31),ISBLANK(O7)),DATE('Informations générales'!B$7,12,31),O7),IF(T7="6 jours par semaine",11,1)),"")</f>
        <v/>
      </c>
      <c r="W7" s="31" t="str">
        <f t="shared" si="2"/>
        <v/>
      </c>
      <c r="X7" s="32" t="str">
        <f t="shared" si="3"/>
        <v/>
      </c>
      <c r="ZZ7" s="33" t="s">
        <v>110</v>
      </c>
    </row>
    <row r="8" spans="1:702" x14ac:dyDescent="0.3">
      <c r="A8" s="40"/>
      <c r="B8" s="18"/>
      <c r="C8" s="18"/>
      <c r="D8" s="18"/>
      <c r="E8" s="18"/>
      <c r="F8" s="37"/>
      <c r="G8" s="37"/>
      <c r="H8" s="18"/>
      <c r="I8" s="18"/>
      <c r="J8" s="18"/>
      <c r="K8" s="18"/>
      <c r="L8" s="18"/>
      <c r="M8" s="19"/>
      <c r="N8" s="20"/>
      <c r="O8" s="20"/>
      <c r="P8" s="21"/>
      <c r="Q8" s="30">
        <f t="shared" si="0"/>
        <v>0</v>
      </c>
      <c r="R8" s="22"/>
      <c r="S8" s="18"/>
      <c r="T8" s="23"/>
      <c r="U8" s="22"/>
      <c r="V8" s="31" t="str">
        <f>IF(NOT(ISBLANK(N8)),NETWORKDAYS.INTL(IF(N8&lt;DATE('Informations générales'!B$7,1,1),DATE('Informations générales'!B$7,1,1),N8),IF(OR(O8&gt;DATE('Informations générales'!B$7,12,31),ISBLANK(O8)),DATE('Informations générales'!B$7,12,31),O8),IF(T8="6 jours par semaine",11,1)),"")</f>
        <v/>
      </c>
      <c r="W8" s="31" t="str">
        <f t="shared" si="2"/>
        <v/>
      </c>
      <c r="X8" s="32" t="str">
        <f t="shared" si="3"/>
        <v/>
      </c>
      <c r="ZZ8" s="33" t="s">
        <v>111</v>
      </c>
    </row>
    <row r="9" spans="1:702" x14ac:dyDescent="0.3">
      <c r="A9" s="40"/>
      <c r="B9" s="18"/>
      <c r="C9" s="18"/>
      <c r="D9" s="18"/>
      <c r="E9" s="18"/>
      <c r="F9" s="37"/>
      <c r="G9" s="37"/>
      <c r="H9" s="18"/>
      <c r="I9" s="18"/>
      <c r="J9" s="18"/>
      <c r="K9" s="18"/>
      <c r="L9" s="18"/>
      <c r="M9" s="19"/>
      <c r="N9" s="20"/>
      <c r="O9" s="20"/>
      <c r="P9" s="21"/>
      <c r="Q9" s="30">
        <f t="shared" si="0"/>
        <v>0</v>
      </c>
      <c r="R9" s="22"/>
      <c r="S9" s="18"/>
      <c r="T9" s="23"/>
      <c r="U9" s="22"/>
      <c r="V9" s="31" t="str">
        <f>IF(NOT(ISBLANK(N9)),NETWORKDAYS.INTL(IF(N9&lt;DATE('Informations générales'!B$7,1,1),DATE('Informations générales'!B$7,1,1),N9),IF(OR(O9&gt;DATE('Informations générales'!B$7,12,31),ISBLANK(O9)),DATE('Informations générales'!B$7,12,31),O9),IF(T9="6 jours par semaine",11,1)),"")</f>
        <v/>
      </c>
      <c r="W9" s="31" t="str">
        <f t="shared" si="2"/>
        <v/>
      </c>
      <c r="X9" s="32" t="str">
        <f t="shared" si="3"/>
        <v/>
      </c>
      <c r="ZZ9" s="33" t="s">
        <v>112</v>
      </c>
    </row>
    <row r="10" spans="1:702" x14ac:dyDescent="0.3">
      <c r="A10" s="40"/>
      <c r="B10" s="18"/>
      <c r="C10" s="18"/>
      <c r="D10" s="18"/>
      <c r="E10" s="18"/>
      <c r="F10" s="37"/>
      <c r="G10" s="37"/>
      <c r="H10" s="18"/>
      <c r="I10" s="18"/>
      <c r="J10" s="18"/>
      <c r="K10" s="18"/>
      <c r="L10" s="18"/>
      <c r="M10" s="19"/>
      <c r="N10" s="20"/>
      <c r="O10" s="20"/>
      <c r="P10" s="21"/>
      <c r="Q10" s="30">
        <f t="shared" si="0"/>
        <v>0</v>
      </c>
      <c r="R10" s="22"/>
      <c r="S10" s="18"/>
      <c r="T10" s="23"/>
      <c r="U10" s="22"/>
      <c r="V10" s="31" t="str">
        <f>IF(NOT(ISBLANK(N10)),NETWORKDAYS.INTL(IF(N10&lt;DATE('Informations générales'!B$7,1,1),DATE('Informations générales'!B$7,1,1),N10),IF(OR(O10&gt;DATE('Informations générales'!B$7,12,31),ISBLANK(O10)),DATE('Informations générales'!B$7,12,31),O10),IF(T10="6 jours par semaine",11,1)),"")</f>
        <v/>
      </c>
      <c r="W10" s="31" t="str">
        <f t="shared" si="2"/>
        <v/>
      </c>
      <c r="X10" s="32" t="str">
        <f t="shared" si="3"/>
        <v/>
      </c>
      <c r="ZZ10" s="33" t="s">
        <v>113</v>
      </c>
    </row>
    <row r="11" spans="1:702" x14ac:dyDescent="0.3">
      <c r="A11" s="40"/>
      <c r="B11" s="18"/>
      <c r="C11" s="18"/>
      <c r="D11" s="18"/>
      <c r="E11" s="18"/>
      <c r="F11" s="37"/>
      <c r="G11" s="37"/>
      <c r="H11" s="18"/>
      <c r="I11" s="18"/>
      <c r="J11" s="18"/>
      <c r="K11" s="18"/>
      <c r="L11" s="18"/>
      <c r="M11" s="19"/>
      <c r="N11" s="20"/>
      <c r="O11" s="20"/>
      <c r="P11" s="21"/>
      <c r="Q11" s="30">
        <f t="shared" si="0"/>
        <v>0</v>
      </c>
      <c r="R11" s="22"/>
      <c r="S11" s="18"/>
      <c r="T11" s="23"/>
      <c r="U11" s="22"/>
      <c r="V11" s="31" t="str">
        <f>IF(NOT(ISBLANK(N11)),NETWORKDAYS.INTL(IF(N11&lt;DATE('Informations générales'!B$7,1,1),DATE('Informations générales'!B$7,1,1),N11),IF(OR(O11&gt;DATE('Informations générales'!B$7,12,31),ISBLANK(O11)),DATE('Informations générales'!B$7,12,31),O11),IF(T11="6 jours par semaine",11,1)),"")</f>
        <v/>
      </c>
      <c r="W11" s="31" t="str">
        <f t="shared" si="2"/>
        <v/>
      </c>
      <c r="X11" s="32" t="str">
        <f t="shared" si="3"/>
        <v/>
      </c>
      <c r="ZZ11" s="33" t="s">
        <v>114</v>
      </c>
    </row>
    <row r="12" spans="1:702" x14ac:dyDescent="0.3">
      <c r="A12" s="40"/>
      <c r="B12" s="18"/>
      <c r="C12" s="18"/>
      <c r="D12" s="18"/>
      <c r="E12" s="18"/>
      <c r="F12" s="37"/>
      <c r="G12" s="37"/>
      <c r="H12" s="18"/>
      <c r="I12" s="18"/>
      <c r="J12" s="18"/>
      <c r="K12" s="18"/>
      <c r="L12" s="18"/>
      <c r="M12" s="19"/>
      <c r="N12" s="20"/>
      <c r="O12" s="20"/>
      <c r="P12" s="21"/>
      <c r="Q12" s="30">
        <f t="shared" si="0"/>
        <v>0</v>
      </c>
      <c r="R12" s="22"/>
      <c r="S12" s="18"/>
      <c r="T12" s="23"/>
      <c r="U12" s="22"/>
      <c r="V12" s="31" t="str">
        <f>IF(NOT(ISBLANK(N12)),NETWORKDAYS.INTL(IF(N12&lt;DATE('Informations générales'!B$7,1,1),DATE('Informations générales'!B$7,1,1),N12),IF(OR(O12&gt;DATE('Informations générales'!B$7,12,31),ISBLANK(O12)),DATE('Informations générales'!B$7,12,31),O12),IF(T12="6 jours par semaine",11,1)),"")</f>
        <v/>
      </c>
      <c r="W12" s="31" t="str">
        <f t="shared" si="2"/>
        <v/>
      </c>
      <c r="X12" s="32" t="str">
        <f t="shared" si="3"/>
        <v/>
      </c>
      <c r="ZZ12" s="33" t="s">
        <v>115</v>
      </c>
    </row>
    <row r="13" spans="1:702" x14ac:dyDescent="0.3">
      <c r="A13" s="40"/>
      <c r="B13" s="18"/>
      <c r="C13" s="18"/>
      <c r="D13" s="18"/>
      <c r="E13" s="18"/>
      <c r="F13" s="37"/>
      <c r="G13" s="37"/>
      <c r="H13" s="18"/>
      <c r="I13" s="18"/>
      <c r="J13" s="18"/>
      <c r="K13" s="18"/>
      <c r="L13" s="18"/>
      <c r="M13" s="19"/>
      <c r="N13" s="20"/>
      <c r="O13" s="20"/>
      <c r="P13" s="21"/>
      <c r="Q13" s="30">
        <f t="shared" si="0"/>
        <v>0</v>
      </c>
      <c r="R13" s="22"/>
      <c r="S13" s="18"/>
      <c r="T13" s="23"/>
      <c r="U13" s="22"/>
      <c r="V13" s="31" t="str">
        <f>IF(NOT(ISBLANK(N13)),NETWORKDAYS.INTL(IF(N13&lt;DATE('Informations générales'!B$7,1,1),DATE('Informations générales'!B$7,1,1),N13),IF(OR(O13&gt;DATE('Informations générales'!B$7,12,31),ISBLANK(O13)),DATE('Informations générales'!B$7,12,31),O13),IF(T13="6 jours par semaine",11,1)),"")</f>
        <v/>
      </c>
      <c r="W13" s="31" t="str">
        <f t="shared" si="2"/>
        <v/>
      </c>
      <c r="X13" s="32" t="str">
        <f t="shared" si="3"/>
        <v/>
      </c>
      <c r="ZZ13" s="33" t="s">
        <v>116</v>
      </c>
    </row>
    <row r="14" spans="1:702" x14ac:dyDescent="0.3">
      <c r="A14" s="40"/>
      <c r="B14" s="18"/>
      <c r="C14" s="18"/>
      <c r="D14" s="18"/>
      <c r="E14" s="18"/>
      <c r="F14" s="37"/>
      <c r="G14" s="37"/>
      <c r="H14" s="18"/>
      <c r="I14" s="18"/>
      <c r="J14" s="18"/>
      <c r="K14" s="18"/>
      <c r="L14" s="18"/>
      <c r="M14" s="19"/>
      <c r="N14" s="20"/>
      <c r="O14" s="20"/>
      <c r="P14" s="21"/>
      <c r="Q14" s="30">
        <f t="shared" si="0"/>
        <v>0</v>
      </c>
      <c r="R14" s="22"/>
      <c r="S14" s="18"/>
      <c r="T14" s="23"/>
      <c r="U14" s="22"/>
      <c r="V14" s="31" t="str">
        <f>IF(NOT(ISBLANK(N14)),NETWORKDAYS.INTL(IF(N14&lt;DATE('Informations générales'!B$7,1,1),DATE('Informations générales'!B$7,1,1),N14),IF(OR(O14&gt;DATE('Informations générales'!B$7,12,31),ISBLANK(O14)),DATE('Informations générales'!B$7,12,31),O14),IF(T14="6 jours par semaine",11,1)),"")</f>
        <v/>
      </c>
      <c r="W14" s="31" t="str">
        <f t="shared" si="2"/>
        <v/>
      </c>
      <c r="X14" s="32" t="str">
        <f t="shared" si="3"/>
        <v/>
      </c>
      <c r="ZZ14" s="33" t="s">
        <v>117</v>
      </c>
    </row>
    <row r="15" spans="1:702" x14ac:dyDescent="0.3">
      <c r="A15" s="40"/>
      <c r="B15" s="18"/>
      <c r="C15" s="18"/>
      <c r="D15" s="18"/>
      <c r="E15" s="18"/>
      <c r="F15" s="37"/>
      <c r="G15" s="37"/>
      <c r="H15" s="18"/>
      <c r="I15" s="18"/>
      <c r="J15" s="18"/>
      <c r="K15" s="18"/>
      <c r="L15" s="18"/>
      <c r="M15" s="19"/>
      <c r="N15" s="20"/>
      <c r="O15" s="20"/>
      <c r="P15" s="21"/>
      <c r="Q15" s="30">
        <f t="shared" si="0"/>
        <v>0</v>
      </c>
      <c r="R15" s="22"/>
      <c r="S15" s="18"/>
      <c r="T15" s="23"/>
      <c r="U15" s="22"/>
      <c r="V15" s="31" t="str">
        <f>IF(NOT(ISBLANK(N15)),NETWORKDAYS.INTL(IF(N15&lt;DATE('Informations générales'!B$7,1,1),DATE('Informations générales'!B$7,1,1),N15),IF(OR(O15&gt;DATE('Informations générales'!B$7,12,31),ISBLANK(O15)),DATE('Informations générales'!B$7,12,31),O15),IF(T15="6 jours par semaine",11,1)),"")</f>
        <v/>
      </c>
      <c r="W15" s="31" t="str">
        <f t="shared" si="2"/>
        <v/>
      </c>
      <c r="X15" s="32" t="str">
        <f t="shared" si="3"/>
        <v/>
      </c>
      <c r="ZZ15" s="33"/>
    </row>
    <row r="16" spans="1:702" x14ac:dyDescent="0.3">
      <c r="A16" s="40"/>
      <c r="B16" s="18"/>
      <c r="C16" s="18"/>
      <c r="D16" s="18"/>
      <c r="E16" s="18"/>
      <c r="F16" s="37"/>
      <c r="G16" s="37"/>
      <c r="H16" s="18"/>
      <c r="I16" s="18"/>
      <c r="J16" s="18"/>
      <c r="K16" s="18"/>
      <c r="L16" s="18"/>
      <c r="M16" s="19"/>
      <c r="N16" s="20"/>
      <c r="O16" s="20"/>
      <c r="P16" s="21"/>
      <c r="Q16" s="30">
        <f t="shared" si="0"/>
        <v>0</v>
      </c>
      <c r="R16" s="22"/>
      <c r="S16" s="18"/>
      <c r="T16" s="23"/>
      <c r="U16" s="22"/>
      <c r="V16" s="31" t="str">
        <f>IF(NOT(ISBLANK(N16)),NETWORKDAYS.INTL(IF(N16&lt;DATE('Informations générales'!B$7,1,1),DATE('Informations générales'!B$7,1,1),N16),IF(OR(O16&gt;DATE('Informations générales'!B$7,12,31),ISBLANK(O16)),DATE('Informations générales'!B$7,12,31),O16),IF(T16="6 jours par semaine",11,1)),"")</f>
        <v/>
      </c>
      <c r="W16" s="31" t="str">
        <f t="shared" si="2"/>
        <v/>
      </c>
      <c r="X16" s="32" t="str">
        <f t="shared" si="3"/>
        <v/>
      </c>
      <c r="ZZ16" s="33" t="s">
        <v>118</v>
      </c>
    </row>
    <row r="17" spans="1:702" x14ac:dyDescent="0.3">
      <c r="A17" s="40"/>
      <c r="B17" s="18"/>
      <c r="C17" s="18"/>
      <c r="D17" s="18"/>
      <c r="E17" s="18"/>
      <c r="F17" s="37"/>
      <c r="G17" s="37"/>
      <c r="H17" s="18"/>
      <c r="I17" s="18"/>
      <c r="J17" s="18"/>
      <c r="K17" s="18"/>
      <c r="L17" s="18"/>
      <c r="M17" s="19"/>
      <c r="N17" s="20"/>
      <c r="O17" s="20"/>
      <c r="P17" s="21"/>
      <c r="Q17" s="30">
        <f t="shared" si="0"/>
        <v>0</v>
      </c>
      <c r="R17" s="22"/>
      <c r="S17" s="18"/>
      <c r="T17" s="23"/>
      <c r="U17" s="22"/>
      <c r="V17" s="31" t="str">
        <f>IF(NOT(ISBLANK(N17)),NETWORKDAYS.INTL(IF(N17&lt;DATE('Informations générales'!B$7,1,1),DATE('Informations générales'!B$7,1,1),N17),IF(OR(O17&gt;DATE('Informations générales'!B$7,12,31),ISBLANK(O17)),DATE('Informations générales'!B$7,12,31),O17),IF(T17="6 jours par semaine",11,1)),"")</f>
        <v/>
      </c>
      <c r="W17" s="31" t="str">
        <f t="shared" si="2"/>
        <v/>
      </c>
      <c r="X17" s="32" t="str">
        <f t="shared" si="3"/>
        <v/>
      </c>
      <c r="ZZ17" s="33" t="s">
        <v>119</v>
      </c>
    </row>
    <row r="18" spans="1:702" x14ac:dyDescent="0.3">
      <c r="A18" s="40"/>
      <c r="B18" s="18"/>
      <c r="C18" s="18"/>
      <c r="D18" s="18"/>
      <c r="E18" s="18"/>
      <c r="F18" s="37"/>
      <c r="G18" s="37"/>
      <c r="H18" s="18"/>
      <c r="I18" s="18"/>
      <c r="J18" s="18"/>
      <c r="K18" s="18"/>
      <c r="L18" s="18"/>
      <c r="M18" s="19"/>
      <c r="N18" s="20"/>
      <c r="O18" s="20"/>
      <c r="P18" s="21"/>
      <c r="Q18" s="30">
        <f t="shared" si="0"/>
        <v>0</v>
      </c>
      <c r="R18" s="22"/>
      <c r="S18" s="18"/>
      <c r="T18" s="23"/>
      <c r="U18" s="22"/>
      <c r="V18" s="31" t="str">
        <f>IF(NOT(ISBLANK(N18)),NETWORKDAYS.INTL(IF(N18&lt;DATE('Informations générales'!B$7,1,1),DATE('Informations générales'!B$7,1,1),N18),IF(OR(O18&gt;DATE('Informations générales'!B$7,12,31),ISBLANK(O18)),DATE('Informations générales'!B$7,12,31),O18),IF(T18="6 jours par semaine",11,1)),"")</f>
        <v/>
      </c>
      <c r="W18" s="31" t="str">
        <f t="shared" si="2"/>
        <v/>
      </c>
      <c r="X18" s="32" t="str">
        <f t="shared" si="3"/>
        <v/>
      </c>
    </row>
    <row r="19" spans="1:702" x14ac:dyDescent="0.3">
      <c r="A19" s="40"/>
      <c r="B19" s="18"/>
      <c r="C19" s="18"/>
      <c r="D19" s="18"/>
      <c r="E19" s="18"/>
      <c r="F19" s="37"/>
      <c r="G19" s="37"/>
      <c r="H19" s="18"/>
      <c r="I19" s="18"/>
      <c r="J19" s="18"/>
      <c r="K19" s="18"/>
      <c r="L19" s="18"/>
      <c r="M19" s="19"/>
      <c r="N19" s="20"/>
      <c r="O19" s="20"/>
      <c r="P19" s="21"/>
      <c r="Q19" s="30">
        <f t="shared" si="0"/>
        <v>0</v>
      </c>
      <c r="R19" s="22"/>
      <c r="S19" s="18"/>
      <c r="T19" s="23"/>
      <c r="U19" s="22"/>
      <c r="V19" s="31" t="str">
        <f>IF(NOT(ISBLANK(N19)),NETWORKDAYS.INTL(IF(N19&lt;DATE('Informations générales'!B$7,1,1),DATE('Informations générales'!B$7,1,1),N19),IF(OR(O19&gt;DATE('Informations générales'!B$7,12,31),ISBLANK(O19)),DATE('Informations générales'!B$7,12,31),O19),IF(T19="6 jours par semaine",11,1)),"")</f>
        <v/>
      </c>
      <c r="W19" s="31" t="str">
        <f t="shared" si="2"/>
        <v/>
      </c>
      <c r="X19" s="32" t="str">
        <f t="shared" si="3"/>
        <v/>
      </c>
      <c r="ZZ19" s="29" t="s">
        <v>120</v>
      </c>
    </row>
    <row r="20" spans="1:702" x14ac:dyDescent="0.3">
      <c r="A20" s="40"/>
      <c r="B20" s="18"/>
      <c r="C20" s="18"/>
      <c r="D20" s="18"/>
      <c r="E20" s="18"/>
      <c r="F20" s="37"/>
      <c r="G20" s="37"/>
      <c r="H20" s="18"/>
      <c r="I20" s="18"/>
      <c r="J20" s="18"/>
      <c r="K20" s="18"/>
      <c r="L20" s="18"/>
      <c r="M20" s="19"/>
      <c r="N20" s="20"/>
      <c r="O20" s="20"/>
      <c r="P20" s="21"/>
      <c r="Q20" s="30">
        <f t="shared" si="0"/>
        <v>0</v>
      </c>
      <c r="R20" s="22"/>
      <c r="S20" s="18"/>
      <c r="T20" s="23"/>
      <c r="U20" s="22"/>
      <c r="V20" s="31" t="str">
        <f>IF(NOT(ISBLANK(N20)),NETWORKDAYS.INTL(IF(N20&lt;DATE('Informations générales'!B$7,1,1),DATE('Informations générales'!B$7,1,1),N20),IF(OR(O20&gt;DATE('Informations générales'!B$7,12,31),ISBLANK(O20)),DATE('Informations générales'!B$7,12,31),O20),IF(T20="6 jours par semaine",11,1)),"")</f>
        <v/>
      </c>
      <c r="W20" s="31" t="str">
        <f t="shared" si="2"/>
        <v/>
      </c>
      <c r="X20" s="32" t="str">
        <f t="shared" si="3"/>
        <v/>
      </c>
      <c r="ZZ20" s="29" t="s">
        <v>121</v>
      </c>
    </row>
    <row r="21" spans="1:702" x14ac:dyDescent="0.3">
      <c r="A21" s="40"/>
      <c r="B21" s="18"/>
      <c r="C21" s="18"/>
      <c r="D21" s="18"/>
      <c r="E21" s="18"/>
      <c r="F21" s="37"/>
      <c r="G21" s="37"/>
      <c r="H21" s="18"/>
      <c r="I21" s="18"/>
      <c r="J21" s="18"/>
      <c r="K21" s="18"/>
      <c r="L21" s="18"/>
      <c r="M21" s="19"/>
      <c r="N21" s="20"/>
      <c r="O21" s="20"/>
      <c r="P21" s="21"/>
      <c r="Q21" s="30">
        <f t="shared" si="0"/>
        <v>0</v>
      </c>
      <c r="R21" s="22"/>
      <c r="S21" s="18"/>
      <c r="T21" s="23"/>
      <c r="U21" s="22"/>
      <c r="V21" s="31" t="str">
        <f>IF(NOT(ISBLANK(N21)),NETWORKDAYS.INTL(IF(N21&lt;DATE('Informations générales'!B$7,1,1),DATE('Informations générales'!B$7,1,1),N21),IF(OR(O21&gt;DATE('Informations générales'!B$7,12,31),ISBLANK(O21)),DATE('Informations générales'!B$7,12,31),O21),IF(T21="6 jours par semaine",11,1)),"")</f>
        <v/>
      </c>
      <c r="W21" s="31" t="str">
        <f t="shared" si="2"/>
        <v/>
      </c>
      <c r="X21" s="32" t="str">
        <f t="shared" si="3"/>
        <v/>
      </c>
      <c r="ZZ21" s="29" t="s">
        <v>122</v>
      </c>
    </row>
    <row r="22" spans="1:702" x14ac:dyDescent="0.3">
      <c r="A22" s="40"/>
      <c r="B22" s="18"/>
      <c r="C22" s="18"/>
      <c r="D22" s="18"/>
      <c r="E22" s="18"/>
      <c r="F22" s="37"/>
      <c r="G22" s="37"/>
      <c r="H22" s="18"/>
      <c r="I22" s="18"/>
      <c r="J22" s="18"/>
      <c r="K22" s="18"/>
      <c r="L22" s="18"/>
      <c r="M22" s="19"/>
      <c r="N22" s="20"/>
      <c r="O22" s="20"/>
      <c r="P22" s="21"/>
      <c r="Q22" s="30">
        <f t="shared" si="0"/>
        <v>0</v>
      </c>
      <c r="R22" s="22"/>
      <c r="S22" s="18"/>
      <c r="T22" s="23"/>
      <c r="U22" s="22"/>
      <c r="V22" s="31" t="str">
        <f>IF(NOT(ISBLANK(N22)),NETWORKDAYS.INTL(IF(N22&lt;DATE('Informations générales'!B$7,1,1),DATE('Informations générales'!B$7,1,1),N22),IF(OR(O22&gt;DATE('Informations générales'!B$7,12,31),ISBLANK(O22)),DATE('Informations générales'!B$7,12,31),O22),IF(T22="6 jours par semaine",11,1)),"")</f>
        <v/>
      </c>
      <c r="W22" s="31" t="str">
        <f t="shared" si="2"/>
        <v/>
      </c>
      <c r="X22" s="32" t="str">
        <f t="shared" si="3"/>
        <v/>
      </c>
      <c r="ZZ22" s="29" t="s">
        <v>123</v>
      </c>
    </row>
    <row r="23" spans="1:702" x14ac:dyDescent="0.3">
      <c r="A23" s="40"/>
      <c r="B23" s="18"/>
      <c r="C23" s="18"/>
      <c r="D23" s="18"/>
      <c r="E23" s="18"/>
      <c r="F23" s="37"/>
      <c r="G23" s="37"/>
      <c r="H23" s="18"/>
      <c r="I23" s="18"/>
      <c r="J23" s="18"/>
      <c r="K23" s="18"/>
      <c r="L23" s="18"/>
      <c r="M23" s="19"/>
      <c r="N23" s="20"/>
      <c r="O23" s="20"/>
      <c r="P23" s="21"/>
      <c r="Q23" s="30">
        <f t="shared" si="0"/>
        <v>0</v>
      </c>
      <c r="R23" s="22"/>
      <c r="S23" s="18"/>
      <c r="T23" s="23"/>
      <c r="U23" s="22"/>
      <c r="V23" s="31" t="str">
        <f>IF(NOT(ISBLANK(N23)),NETWORKDAYS.INTL(IF(N23&lt;DATE('Informations générales'!B$7,1,1),DATE('Informations générales'!B$7,1,1),N23),IF(OR(O23&gt;DATE('Informations générales'!B$7,12,31),ISBLANK(O23)),DATE('Informations générales'!B$7,12,31),O23),IF(T23="6 jours par semaine",11,1)),"")</f>
        <v/>
      </c>
      <c r="W23" s="31" t="str">
        <f t="shared" si="2"/>
        <v/>
      </c>
      <c r="X23" s="32" t="str">
        <f t="shared" si="3"/>
        <v/>
      </c>
      <c r="ZZ23" s="29" t="s">
        <v>124</v>
      </c>
    </row>
    <row r="24" spans="1:702" x14ac:dyDescent="0.3">
      <c r="A24" s="40"/>
      <c r="B24" s="18"/>
      <c r="C24" s="18"/>
      <c r="D24" s="18"/>
      <c r="E24" s="18"/>
      <c r="F24" s="37"/>
      <c r="G24" s="37"/>
      <c r="H24" s="18"/>
      <c r="I24" s="18"/>
      <c r="J24" s="18"/>
      <c r="K24" s="18"/>
      <c r="L24" s="18"/>
      <c r="M24" s="19"/>
      <c r="N24" s="20"/>
      <c r="O24" s="20"/>
      <c r="P24" s="21"/>
      <c r="Q24" s="30">
        <f t="shared" si="0"/>
        <v>0</v>
      </c>
      <c r="R24" s="22"/>
      <c r="S24" s="18"/>
      <c r="T24" s="23"/>
      <c r="U24" s="22"/>
      <c r="V24" s="31" t="str">
        <f>IF(NOT(ISBLANK(N24)),NETWORKDAYS.INTL(IF(N24&lt;DATE('Informations générales'!B$7,1,1),DATE('Informations générales'!B$7,1,1),N24),IF(OR(O24&gt;DATE('Informations générales'!B$7,12,31),ISBLANK(O24)),DATE('Informations générales'!B$7,12,31),O24),IF(T24="6 jours par semaine",11,1)),"")</f>
        <v/>
      </c>
      <c r="W24" s="31" t="str">
        <f t="shared" si="2"/>
        <v/>
      </c>
      <c r="X24" s="32" t="str">
        <f t="shared" si="3"/>
        <v/>
      </c>
      <c r="ZZ24" s="29" t="s">
        <v>125</v>
      </c>
    </row>
    <row r="25" spans="1:702" x14ac:dyDescent="0.3">
      <c r="A25" s="40"/>
      <c r="B25" s="18"/>
      <c r="C25" s="18"/>
      <c r="D25" s="18"/>
      <c r="E25" s="18"/>
      <c r="F25" s="37"/>
      <c r="G25" s="37"/>
      <c r="H25" s="18"/>
      <c r="I25" s="18"/>
      <c r="J25" s="18"/>
      <c r="K25" s="18"/>
      <c r="L25" s="18"/>
      <c r="M25" s="19"/>
      <c r="N25" s="20"/>
      <c r="O25" s="20"/>
      <c r="P25" s="21"/>
      <c r="Q25" s="30">
        <f t="shared" si="0"/>
        <v>0</v>
      </c>
      <c r="R25" s="22"/>
      <c r="S25" s="18"/>
      <c r="T25" s="23"/>
      <c r="U25" s="22"/>
      <c r="V25" s="31" t="str">
        <f>IF(NOT(ISBLANK(N25)),NETWORKDAYS.INTL(IF(N25&lt;DATE('Informations générales'!B$7,1,1),DATE('Informations générales'!B$7,1,1),N25),IF(OR(O25&gt;DATE('Informations générales'!B$7,12,31),ISBLANK(O25)),DATE('Informations générales'!B$7,12,31),O25),IF(T25="6 jours par semaine",11,1)),"")</f>
        <v/>
      </c>
      <c r="W25" s="31" t="str">
        <f t="shared" si="2"/>
        <v/>
      </c>
      <c r="X25" s="32" t="str">
        <f t="shared" si="3"/>
        <v/>
      </c>
      <c r="ZZ25" s="29" t="s">
        <v>126</v>
      </c>
    </row>
    <row r="26" spans="1:702" x14ac:dyDescent="0.3">
      <c r="A26" s="40"/>
      <c r="B26" s="18"/>
      <c r="C26" s="18"/>
      <c r="D26" s="18"/>
      <c r="E26" s="18"/>
      <c r="F26" s="37"/>
      <c r="G26" s="37"/>
      <c r="H26" s="18"/>
      <c r="I26" s="18"/>
      <c r="J26" s="18"/>
      <c r="K26" s="18"/>
      <c r="L26" s="18"/>
      <c r="M26" s="19"/>
      <c r="N26" s="20"/>
      <c r="O26" s="20"/>
      <c r="P26" s="21"/>
      <c r="Q26" s="30">
        <f t="shared" si="0"/>
        <v>0</v>
      </c>
      <c r="R26" s="22"/>
      <c r="S26" s="18"/>
      <c r="T26" s="23"/>
      <c r="U26" s="22"/>
      <c r="V26" s="31" t="str">
        <f>IF(NOT(ISBLANK(N26)),NETWORKDAYS.INTL(IF(N26&lt;DATE('Informations générales'!B$7,1,1),DATE('Informations générales'!B$7,1,1),N26),IF(OR(O26&gt;DATE('Informations générales'!B$7,12,31),ISBLANK(O26)),DATE('Informations générales'!B$7,12,31),O26),IF(T26="6 jours par semaine",11,1)),"")</f>
        <v/>
      </c>
      <c r="W26" s="31" t="str">
        <f t="shared" si="2"/>
        <v/>
      </c>
      <c r="X26" s="32" t="str">
        <f t="shared" si="3"/>
        <v/>
      </c>
      <c r="ZZ26" s="29" t="s">
        <v>127</v>
      </c>
    </row>
    <row r="27" spans="1:702" x14ac:dyDescent="0.3">
      <c r="A27" s="40"/>
      <c r="B27" s="18"/>
      <c r="C27" s="18"/>
      <c r="D27" s="18"/>
      <c r="E27" s="18"/>
      <c r="F27" s="37"/>
      <c r="G27" s="37"/>
      <c r="H27" s="18"/>
      <c r="I27" s="18"/>
      <c r="J27" s="18"/>
      <c r="K27" s="18"/>
      <c r="L27" s="18"/>
      <c r="M27" s="19"/>
      <c r="N27" s="20"/>
      <c r="O27" s="20"/>
      <c r="P27" s="21"/>
      <c r="Q27" s="30">
        <f t="shared" si="0"/>
        <v>0</v>
      </c>
      <c r="R27" s="22"/>
      <c r="S27" s="18"/>
      <c r="T27" s="23"/>
      <c r="U27" s="22"/>
      <c r="V27" s="31" t="str">
        <f>IF(NOT(ISBLANK(N27)),NETWORKDAYS.INTL(IF(N27&lt;DATE('Informations générales'!B$7,1,1),DATE('Informations générales'!B$7,1,1),N27),IF(OR(O27&gt;DATE('Informations générales'!B$7,12,31),ISBLANK(O27)),DATE('Informations générales'!B$7,12,31),O27),IF(T27="6 jours par semaine",11,1)),"")</f>
        <v/>
      </c>
      <c r="W27" s="31" t="str">
        <f t="shared" si="2"/>
        <v/>
      </c>
      <c r="X27" s="32" t="str">
        <f t="shared" si="3"/>
        <v/>
      </c>
      <c r="ZZ27" s="29" t="s">
        <v>128</v>
      </c>
    </row>
    <row r="28" spans="1:702" x14ac:dyDescent="0.3">
      <c r="A28" s="40"/>
      <c r="B28" s="18"/>
      <c r="C28" s="18"/>
      <c r="D28" s="18"/>
      <c r="E28" s="18"/>
      <c r="F28" s="37"/>
      <c r="G28" s="37"/>
      <c r="H28" s="18"/>
      <c r="I28" s="18"/>
      <c r="J28" s="18"/>
      <c r="K28" s="18"/>
      <c r="L28" s="18"/>
      <c r="M28" s="19"/>
      <c r="N28" s="20"/>
      <c r="O28" s="20"/>
      <c r="P28" s="21"/>
      <c r="Q28" s="30">
        <f t="shared" si="0"/>
        <v>0</v>
      </c>
      <c r="R28" s="22"/>
      <c r="S28" s="18"/>
      <c r="T28" s="23"/>
      <c r="U28" s="22"/>
      <c r="V28" s="31" t="str">
        <f>IF(NOT(ISBLANK(N28)),NETWORKDAYS.INTL(IF(N28&lt;DATE('Informations générales'!B$7,1,1),DATE('Informations générales'!B$7,1,1),N28),IF(OR(O28&gt;DATE('Informations générales'!B$7,12,31),ISBLANK(O28)),DATE('Informations générales'!B$7,12,31),O28),IF(T28="6 jours par semaine",11,1)),"")</f>
        <v/>
      </c>
      <c r="W28" s="31" t="str">
        <f t="shared" si="2"/>
        <v/>
      </c>
      <c r="X28" s="32" t="str">
        <f t="shared" si="3"/>
        <v/>
      </c>
      <c r="ZZ28" s="29" t="s">
        <v>129</v>
      </c>
    </row>
    <row r="29" spans="1:702" x14ac:dyDescent="0.3">
      <c r="A29" s="40"/>
      <c r="B29" s="18"/>
      <c r="C29" s="18"/>
      <c r="D29" s="18"/>
      <c r="E29" s="18"/>
      <c r="F29" s="37"/>
      <c r="G29" s="37"/>
      <c r="H29" s="18"/>
      <c r="I29" s="18"/>
      <c r="J29" s="18"/>
      <c r="K29" s="18"/>
      <c r="L29" s="18"/>
      <c r="M29" s="19"/>
      <c r="N29" s="20"/>
      <c r="O29" s="20"/>
      <c r="P29" s="21"/>
      <c r="Q29" s="30">
        <f t="shared" si="0"/>
        <v>0</v>
      </c>
      <c r="R29" s="22"/>
      <c r="S29" s="18"/>
      <c r="T29" s="23"/>
      <c r="U29" s="22"/>
      <c r="V29" s="31" t="str">
        <f>IF(NOT(ISBLANK(N29)),NETWORKDAYS.INTL(IF(N29&lt;DATE('Informations générales'!B$7,1,1),DATE('Informations générales'!B$7,1,1),N29),IF(OR(O29&gt;DATE('Informations générales'!B$7,12,31),ISBLANK(O29)),DATE('Informations générales'!B$7,12,31),O29),IF(T29="6 jours par semaine",11,1)),"")</f>
        <v/>
      </c>
      <c r="W29" s="31" t="str">
        <f t="shared" si="2"/>
        <v/>
      </c>
      <c r="X29" s="32" t="str">
        <f t="shared" si="3"/>
        <v/>
      </c>
    </row>
    <row r="30" spans="1:702" x14ac:dyDescent="0.3">
      <c r="A30" s="40"/>
      <c r="B30" s="18"/>
      <c r="C30" s="18"/>
      <c r="D30" s="18"/>
      <c r="E30" s="18"/>
      <c r="F30" s="37"/>
      <c r="G30" s="37"/>
      <c r="H30" s="18"/>
      <c r="I30" s="18"/>
      <c r="J30" s="18"/>
      <c r="K30" s="18"/>
      <c r="L30" s="18"/>
      <c r="M30" s="19"/>
      <c r="N30" s="20"/>
      <c r="O30" s="20"/>
      <c r="P30" s="21"/>
      <c r="Q30" s="30">
        <f t="shared" si="0"/>
        <v>0</v>
      </c>
      <c r="R30" s="22"/>
      <c r="S30" s="18"/>
      <c r="T30" s="23"/>
      <c r="U30" s="22"/>
      <c r="V30" s="31" t="str">
        <f>IF(NOT(ISBLANK(N30)),NETWORKDAYS.INTL(IF(N30&lt;DATE('Informations générales'!B$7,1,1),DATE('Informations générales'!B$7,1,1),N30),IF(OR(O30&gt;DATE('Informations générales'!B$7,12,31),ISBLANK(O30)),DATE('Informations générales'!B$7,12,31),O30),IF(T30="6 jours par semaine",11,1)),"")</f>
        <v/>
      </c>
      <c r="W30" s="31" t="str">
        <f t="shared" si="2"/>
        <v/>
      </c>
      <c r="X30" s="32" t="str">
        <f t="shared" si="3"/>
        <v/>
      </c>
    </row>
    <row r="31" spans="1:702" x14ac:dyDescent="0.3">
      <c r="A31" s="40"/>
      <c r="B31" s="18"/>
      <c r="C31" s="18"/>
      <c r="D31" s="18"/>
      <c r="E31" s="18"/>
      <c r="F31" s="37"/>
      <c r="G31" s="37"/>
      <c r="H31" s="18"/>
      <c r="I31" s="18"/>
      <c r="J31" s="18"/>
      <c r="K31" s="18"/>
      <c r="L31" s="18"/>
      <c r="M31" s="19"/>
      <c r="N31" s="20"/>
      <c r="O31" s="20"/>
      <c r="P31" s="21"/>
      <c r="Q31" s="30">
        <f t="shared" si="0"/>
        <v>0</v>
      </c>
      <c r="R31" s="22"/>
      <c r="S31" s="18"/>
      <c r="T31" s="23"/>
      <c r="U31" s="22"/>
      <c r="V31" s="31" t="str">
        <f>IF(NOT(ISBLANK(N31)),NETWORKDAYS.INTL(IF(N31&lt;DATE('Informations générales'!B$7,1,1),DATE('Informations générales'!B$7,1,1),N31),IF(OR(O31&gt;DATE('Informations générales'!B$7,12,31),ISBLANK(O31)),DATE('Informations générales'!B$7,12,31),O31),IF(T31="6 jours par semaine",11,1)),"")</f>
        <v/>
      </c>
      <c r="W31" s="31" t="str">
        <f t="shared" si="2"/>
        <v/>
      </c>
      <c r="X31" s="32" t="str">
        <f t="shared" si="3"/>
        <v/>
      </c>
    </row>
    <row r="32" spans="1:702" x14ac:dyDescent="0.3">
      <c r="A32" s="40"/>
      <c r="B32" s="18"/>
      <c r="C32" s="18"/>
      <c r="D32" s="18"/>
      <c r="E32" s="18"/>
      <c r="F32" s="37"/>
      <c r="G32" s="37"/>
      <c r="H32" s="18"/>
      <c r="I32" s="18"/>
      <c r="J32" s="18"/>
      <c r="K32" s="18"/>
      <c r="L32" s="18"/>
      <c r="M32" s="19"/>
      <c r="N32" s="20"/>
      <c r="O32" s="20"/>
      <c r="P32" s="21"/>
      <c r="Q32" s="30">
        <f t="shared" si="0"/>
        <v>0</v>
      </c>
      <c r="R32" s="22"/>
      <c r="S32" s="18"/>
      <c r="T32" s="23"/>
      <c r="U32" s="22"/>
      <c r="V32" s="31" t="str">
        <f>IF(NOT(ISBLANK(N32)),NETWORKDAYS.INTL(IF(N32&lt;DATE('Informations générales'!B$7,1,1),DATE('Informations générales'!B$7,1,1),N32),IF(OR(O32&gt;DATE('Informations générales'!B$7,12,31),ISBLANK(O32)),DATE('Informations générales'!B$7,12,31),O32),IF(T32="6 jours par semaine",11,1)),"")</f>
        <v/>
      </c>
      <c r="W32" s="31" t="str">
        <f t="shared" si="2"/>
        <v/>
      </c>
      <c r="X32" s="32" t="str">
        <f t="shared" si="3"/>
        <v/>
      </c>
    </row>
    <row r="33" spans="1:24" x14ac:dyDescent="0.3">
      <c r="A33" s="40"/>
      <c r="B33" s="18"/>
      <c r="C33" s="18"/>
      <c r="D33" s="18"/>
      <c r="E33" s="18"/>
      <c r="F33" s="37"/>
      <c r="G33" s="37"/>
      <c r="H33" s="18"/>
      <c r="I33" s="18"/>
      <c r="J33" s="18"/>
      <c r="K33" s="18"/>
      <c r="L33" s="18"/>
      <c r="M33" s="19"/>
      <c r="N33" s="20"/>
      <c r="O33" s="20"/>
      <c r="P33" s="21"/>
      <c r="Q33" s="30">
        <f t="shared" si="0"/>
        <v>0</v>
      </c>
      <c r="R33" s="22"/>
      <c r="S33" s="18"/>
      <c r="T33" s="23"/>
      <c r="U33" s="22"/>
      <c r="V33" s="31" t="str">
        <f>IF(NOT(ISBLANK(N33)),NETWORKDAYS.INTL(IF(N33&lt;DATE('Informations générales'!B$7,1,1),DATE('Informations générales'!B$7,1,1),N33),IF(OR(O33&gt;DATE('Informations générales'!B$7,12,31),ISBLANK(O33)),DATE('Informations générales'!B$7,12,31),O33),IF(T33="6 jours par semaine",11,1)),"")</f>
        <v/>
      </c>
      <c r="W33" s="31" t="str">
        <f t="shared" si="2"/>
        <v/>
      </c>
      <c r="X33" s="32" t="str">
        <f t="shared" si="3"/>
        <v/>
      </c>
    </row>
    <row r="34" spans="1:24" x14ac:dyDescent="0.3">
      <c r="A34" s="40"/>
      <c r="B34" s="18"/>
      <c r="C34" s="18"/>
      <c r="D34" s="18"/>
      <c r="E34" s="18"/>
      <c r="F34" s="37"/>
      <c r="G34" s="37"/>
      <c r="H34" s="18"/>
      <c r="I34" s="18"/>
      <c r="J34" s="18"/>
      <c r="K34" s="18"/>
      <c r="L34" s="18"/>
      <c r="M34" s="19"/>
      <c r="N34" s="20"/>
      <c r="O34" s="20"/>
      <c r="P34" s="21"/>
      <c r="Q34" s="30">
        <f t="shared" si="0"/>
        <v>0</v>
      </c>
      <c r="R34" s="22"/>
      <c r="S34" s="18"/>
      <c r="T34" s="23"/>
      <c r="U34" s="22"/>
      <c r="V34" s="31" t="str">
        <f>IF(NOT(ISBLANK(N34)),NETWORKDAYS.INTL(IF(N34&lt;DATE('Informations générales'!B$7,1,1),DATE('Informations générales'!B$7,1,1),N34),IF(OR(O34&gt;DATE('Informations générales'!B$7,12,31),ISBLANK(O34)),DATE('Informations générales'!B$7,12,31),O34),IF(T34="6 jours par semaine",11,1)),"")</f>
        <v/>
      </c>
      <c r="W34" s="31" t="str">
        <f t="shared" si="2"/>
        <v/>
      </c>
      <c r="X34" s="32" t="str">
        <f t="shared" si="3"/>
        <v/>
      </c>
    </row>
    <row r="35" spans="1:24" x14ac:dyDescent="0.3">
      <c r="A35" s="40"/>
      <c r="B35" s="18"/>
      <c r="C35" s="18"/>
      <c r="D35" s="18"/>
      <c r="E35" s="18"/>
      <c r="F35" s="37"/>
      <c r="G35" s="37"/>
      <c r="H35" s="18"/>
      <c r="I35" s="18"/>
      <c r="J35" s="18"/>
      <c r="K35" s="18"/>
      <c r="L35" s="18"/>
      <c r="M35" s="19"/>
      <c r="N35" s="20"/>
      <c r="O35" s="20"/>
      <c r="P35" s="21"/>
      <c r="Q35" s="30">
        <f t="shared" si="0"/>
        <v>0</v>
      </c>
      <c r="R35" s="22"/>
      <c r="S35" s="18"/>
      <c r="T35" s="23"/>
      <c r="U35" s="22"/>
      <c r="V35" s="31" t="str">
        <f>IF(NOT(ISBLANK(N35)),NETWORKDAYS.INTL(IF(N35&lt;DATE('Informations générales'!B$7,1,1),DATE('Informations générales'!B$7,1,1),N35),IF(OR(O35&gt;DATE('Informations générales'!B$7,12,31),ISBLANK(O35)),DATE('Informations générales'!B$7,12,31),O35),IF(T35="6 jours par semaine",11,1)),"")</f>
        <v/>
      </c>
      <c r="W35" s="31" t="str">
        <f t="shared" si="2"/>
        <v/>
      </c>
      <c r="X35" s="32" t="str">
        <f t="shared" si="3"/>
        <v/>
      </c>
    </row>
    <row r="36" spans="1:24" x14ac:dyDescent="0.3">
      <c r="A36" s="40"/>
      <c r="B36" s="18"/>
      <c r="C36" s="18"/>
      <c r="D36" s="18"/>
      <c r="E36" s="18"/>
      <c r="F36" s="37"/>
      <c r="G36" s="37"/>
      <c r="H36" s="18"/>
      <c r="I36" s="18"/>
      <c r="J36" s="18"/>
      <c r="K36" s="18"/>
      <c r="L36" s="18"/>
      <c r="M36" s="19"/>
      <c r="N36" s="20"/>
      <c r="O36" s="20"/>
      <c r="P36" s="21"/>
      <c r="Q36" s="30">
        <f t="shared" si="0"/>
        <v>0</v>
      </c>
      <c r="R36" s="22"/>
      <c r="S36" s="18"/>
      <c r="T36" s="23"/>
      <c r="U36" s="22"/>
      <c r="V36" s="31" t="str">
        <f>IF(NOT(ISBLANK(N36)),NETWORKDAYS.INTL(IF(N36&lt;DATE('Informations générales'!B$7,1,1),DATE('Informations générales'!B$7,1,1),N36),IF(OR(O36&gt;DATE('Informations générales'!B$7,12,31),ISBLANK(O36)),DATE('Informations générales'!B$7,12,31),O36),IF(T36="6 jours par semaine",11,1)),"")</f>
        <v/>
      </c>
      <c r="W36" s="31" t="str">
        <f t="shared" si="2"/>
        <v/>
      </c>
      <c r="X36" s="32" t="str">
        <f t="shared" si="3"/>
        <v/>
      </c>
    </row>
    <row r="37" spans="1:24" x14ac:dyDescent="0.3">
      <c r="A37" s="40"/>
      <c r="B37" s="18"/>
      <c r="C37" s="18"/>
      <c r="D37" s="18"/>
      <c r="E37" s="18"/>
      <c r="F37" s="37"/>
      <c r="G37" s="37"/>
      <c r="H37" s="18"/>
      <c r="I37" s="18"/>
      <c r="J37" s="18"/>
      <c r="K37" s="18"/>
      <c r="L37" s="18"/>
      <c r="M37" s="19"/>
      <c r="N37" s="20"/>
      <c r="O37" s="20"/>
      <c r="P37" s="21"/>
      <c r="Q37" s="30">
        <f t="shared" si="0"/>
        <v>0</v>
      </c>
      <c r="R37" s="22"/>
      <c r="S37" s="18"/>
      <c r="T37" s="23"/>
      <c r="U37" s="22"/>
      <c r="V37" s="31" t="str">
        <f>IF(NOT(ISBLANK(N37)),NETWORKDAYS.INTL(IF(N37&lt;DATE('Informations générales'!B$7,1,1),DATE('Informations générales'!B$7,1,1),N37),IF(OR(O37&gt;DATE('Informations générales'!B$7,12,31),ISBLANK(O37)),DATE('Informations générales'!B$7,12,31),O37),IF(T37="6 jours par semaine",11,1)),"")</f>
        <v/>
      </c>
      <c r="W37" s="31" t="str">
        <f t="shared" si="2"/>
        <v/>
      </c>
      <c r="X37" s="32" t="str">
        <f t="shared" si="3"/>
        <v/>
      </c>
    </row>
    <row r="38" spans="1:24" x14ac:dyDescent="0.3">
      <c r="A38" s="40"/>
      <c r="B38" s="18"/>
      <c r="C38" s="18"/>
      <c r="D38" s="18"/>
      <c r="E38" s="18"/>
      <c r="F38" s="37"/>
      <c r="G38" s="37"/>
      <c r="H38" s="18"/>
      <c r="I38" s="18"/>
      <c r="J38" s="18"/>
      <c r="K38" s="18"/>
      <c r="L38" s="18"/>
      <c r="M38" s="19"/>
      <c r="N38" s="20"/>
      <c r="O38" s="20"/>
      <c r="P38" s="21"/>
      <c r="Q38" s="30">
        <f t="shared" si="0"/>
        <v>0</v>
      </c>
      <c r="R38" s="22"/>
      <c r="S38" s="18"/>
      <c r="T38" s="23"/>
      <c r="U38" s="22"/>
      <c r="V38" s="31" t="str">
        <f>IF(NOT(ISBLANK(N38)),NETWORKDAYS.INTL(IF(N38&lt;DATE('Informations générales'!B$7,1,1),DATE('Informations générales'!B$7,1,1),N38),IF(OR(O38&gt;DATE('Informations générales'!B$7,12,31),ISBLANK(O38)),DATE('Informations générales'!B$7,12,31),O38),IF(T38="6 jours par semaine",11,1)),"")</f>
        <v/>
      </c>
      <c r="W38" s="31" t="str">
        <f t="shared" si="2"/>
        <v/>
      </c>
      <c r="X38" s="32" t="str">
        <f t="shared" si="3"/>
        <v/>
      </c>
    </row>
    <row r="39" spans="1:24" x14ac:dyDescent="0.3">
      <c r="A39" s="40"/>
      <c r="B39" s="18"/>
      <c r="C39" s="18"/>
      <c r="D39" s="18"/>
      <c r="E39" s="18"/>
      <c r="F39" s="37"/>
      <c r="G39" s="37"/>
      <c r="H39" s="18"/>
      <c r="I39" s="18"/>
      <c r="J39" s="18"/>
      <c r="K39" s="18"/>
      <c r="L39" s="18"/>
      <c r="M39" s="19"/>
      <c r="N39" s="20"/>
      <c r="O39" s="20"/>
      <c r="P39" s="21"/>
      <c r="Q39" s="30">
        <f t="shared" si="0"/>
        <v>0</v>
      </c>
      <c r="R39" s="22"/>
      <c r="S39" s="18"/>
      <c r="T39" s="23"/>
      <c r="U39" s="22"/>
      <c r="V39" s="31" t="str">
        <f>IF(NOT(ISBLANK(N39)),NETWORKDAYS.INTL(IF(N39&lt;DATE('Informations générales'!B$7,1,1),DATE('Informations générales'!B$7,1,1),N39),IF(OR(O39&gt;DATE('Informations générales'!B$7,12,31),ISBLANK(O39)),DATE('Informations générales'!B$7,12,31),O39),IF(T39="6 jours par semaine",11,1)),"")</f>
        <v/>
      </c>
      <c r="W39" s="31" t="str">
        <f t="shared" si="2"/>
        <v/>
      </c>
      <c r="X39" s="32" t="str">
        <f t="shared" si="3"/>
        <v/>
      </c>
    </row>
    <row r="40" spans="1:24" x14ac:dyDescent="0.3">
      <c r="A40" s="40"/>
      <c r="B40" s="18"/>
      <c r="C40" s="18"/>
      <c r="D40" s="18"/>
      <c r="E40" s="18"/>
      <c r="F40" s="37"/>
      <c r="G40" s="37"/>
      <c r="H40" s="18"/>
      <c r="I40" s="18"/>
      <c r="J40" s="18"/>
      <c r="K40" s="18"/>
      <c r="L40" s="18"/>
      <c r="M40" s="19"/>
      <c r="N40" s="20"/>
      <c r="O40" s="20"/>
      <c r="P40" s="21"/>
      <c r="Q40" s="30">
        <f t="shared" si="0"/>
        <v>0</v>
      </c>
      <c r="R40" s="22"/>
      <c r="S40" s="18"/>
      <c r="T40" s="23"/>
      <c r="U40" s="22"/>
      <c r="V40" s="31" t="str">
        <f>IF(NOT(ISBLANK(N40)),NETWORKDAYS.INTL(IF(N40&lt;DATE('Informations générales'!B$7,1,1),DATE('Informations générales'!B$7,1,1),N40),IF(OR(O40&gt;DATE('Informations générales'!B$7,12,31),ISBLANK(O40)),DATE('Informations générales'!B$7,12,31),O40),IF(T40="6 jours par semaine",11,1)),"")</f>
        <v/>
      </c>
      <c r="W40" s="31" t="str">
        <f t="shared" si="2"/>
        <v/>
      </c>
      <c r="X40" s="32" t="str">
        <f t="shared" si="3"/>
        <v/>
      </c>
    </row>
    <row r="41" spans="1:24" x14ac:dyDescent="0.3">
      <c r="A41" s="40"/>
      <c r="B41" s="18"/>
      <c r="C41" s="18"/>
      <c r="D41" s="18"/>
      <c r="E41" s="18"/>
      <c r="F41" s="37"/>
      <c r="G41" s="37"/>
      <c r="H41" s="18"/>
      <c r="I41" s="18"/>
      <c r="J41" s="18"/>
      <c r="K41" s="18"/>
      <c r="L41" s="18"/>
      <c r="M41" s="19"/>
      <c r="N41" s="20"/>
      <c r="O41" s="20"/>
      <c r="P41" s="21"/>
      <c r="Q41" s="30">
        <f t="shared" si="0"/>
        <v>0</v>
      </c>
      <c r="R41" s="22"/>
      <c r="S41" s="18"/>
      <c r="T41" s="23"/>
      <c r="U41" s="22"/>
      <c r="V41" s="31" t="str">
        <f>IF(NOT(ISBLANK(N41)),NETWORKDAYS.INTL(IF(N41&lt;DATE('Informations générales'!B$7,1,1),DATE('Informations générales'!B$7,1,1),N41),IF(OR(O41&gt;DATE('Informations générales'!B$7,12,31),ISBLANK(O41)),DATE('Informations générales'!B$7,12,31),O41),IF(T41="6 jours par semaine",11,1)),"")</f>
        <v/>
      </c>
      <c r="W41" s="31" t="str">
        <f t="shared" si="2"/>
        <v/>
      </c>
      <c r="X41" s="32" t="str">
        <f t="shared" si="3"/>
        <v/>
      </c>
    </row>
    <row r="42" spans="1:24" x14ac:dyDescent="0.3">
      <c r="A42" s="40"/>
      <c r="B42" s="18"/>
      <c r="C42" s="18"/>
      <c r="D42" s="18"/>
      <c r="E42" s="18"/>
      <c r="F42" s="37"/>
      <c r="G42" s="37"/>
      <c r="H42" s="18"/>
      <c r="I42" s="18"/>
      <c r="J42" s="18"/>
      <c r="K42" s="18"/>
      <c r="L42" s="18"/>
      <c r="M42" s="19"/>
      <c r="N42" s="20"/>
      <c r="O42" s="20"/>
      <c r="P42" s="21"/>
      <c r="Q42" s="30">
        <f t="shared" si="0"/>
        <v>0</v>
      </c>
      <c r="R42" s="22"/>
      <c r="S42" s="18"/>
      <c r="T42" s="23"/>
      <c r="U42" s="22"/>
      <c r="V42" s="31" t="str">
        <f>IF(NOT(ISBLANK(N42)),NETWORKDAYS.INTL(IF(N42&lt;DATE('Informations générales'!B$7,1,1),DATE('Informations générales'!B$7,1,1),N42),IF(OR(O42&gt;DATE('Informations générales'!B$7,12,31),ISBLANK(O42)),DATE('Informations générales'!B$7,12,31),O42),IF(T42="6 jours par semaine",11,1)),"")</f>
        <v/>
      </c>
      <c r="W42" s="31" t="str">
        <f t="shared" si="2"/>
        <v/>
      </c>
      <c r="X42" s="32" t="str">
        <f t="shared" si="3"/>
        <v/>
      </c>
    </row>
    <row r="43" spans="1:24" x14ac:dyDescent="0.3">
      <c r="A43" s="40"/>
      <c r="B43" s="18"/>
      <c r="C43" s="18"/>
      <c r="D43" s="18"/>
      <c r="E43" s="18"/>
      <c r="F43" s="37"/>
      <c r="G43" s="37"/>
      <c r="H43" s="18"/>
      <c r="I43" s="18"/>
      <c r="J43" s="18"/>
      <c r="K43" s="18"/>
      <c r="L43" s="18"/>
      <c r="M43" s="19"/>
      <c r="N43" s="20"/>
      <c r="O43" s="20"/>
      <c r="P43" s="21"/>
      <c r="Q43" s="30">
        <f t="shared" si="0"/>
        <v>0</v>
      </c>
      <c r="R43" s="22"/>
      <c r="S43" s="18"/>
      <c r="T43" s="23"/>
      <c r="U43" s="22"/>
      <c r="V43" s="31" t="str">
        <f>IF(NOT(ISBLANK(N43)),NETWORKDAYS.INTL(IF(N43&lt;DATE('Informations générales'!B$7,1,1),DATE('Informations générales'!B$7,1,1),N43),IF(OR(O43&gt;DATE('Informations générales'!B$7,12,31),ISBLANK(O43)),DATE('Informations générales'!B$7,12,31),O43),IF(T43="6 jours par semaine",11,1)),"")</f>
        <v/>
      </c>
      <c r="W43" s="31" t="str">
        <f t="shared" si="2"/>
        <v/>
      </c>
      <c r="X43" s="32" t="str">
        <f t="shared" si="3"/>
        <v/>
      </c>
    </row>
    <row r="44" spans="1:24" x14ac:dyDescent="0.3">
      <c r="A44" s="40"/>
      <c r="B44" s="18"/>
      <c r="C44" s="18"/>
      <c r="D44" s="18"/>
      <c r="E44" s="18"/>
      <c r="F44" s="37"/>
      <c r="G44" s="37"/>
      <c r="H44" s="18"/>
      <c r="I44" s="18"/>
      <c r="J44" s="18"/>
      <c r="K44" s="18"/>
      <c r="L44" s="18"/>
      <c r="M44" s="19"/>
      <c r="N44" s="20"/>
      <c r="O44" s="20"/>
      <c r="P44" s="21"/>
      <c r="Q44" s="30">
        <f t="shared" si="0"/>
        <v>0</v>
      </c>
      <c r="R44" s="22"/>
      <c r="S44" s="18"/>
      <c r="T44" s="23"/>
      <c r="U44" s="22"/>
      <c r="V44" s="31" t="str">
        <f>IF(NOT(ISBLANK(N44)),NETWORKDAYS.INTL(IF(N44&lt;DATE('Informations générales'!B$7,1,1),DATE('Informations générales'!B$7,1,1),N44),IF(OR(O44&gt;DATE('Informations générales'!B$7,12,31),ISBLANK(O44)),DATE('Informations générales'!B$7,12,31),O44),IF(T44="6 jours par semaine",11,1)),"")</f>
        <v/>
      </c>
      <c r="W44" s="31" t="str">
        <f t="shared" si="2"/>
        <v/>
      </c>
      <c r="X44" s="32" t="str">
        <f t="shared" si="3"/>
        <v/>
      </c>
    </row>
    <row r="45" spans="1:24" x14ac:dyDescent="0.3">
      <c r="A45" s="40"/>
      <c r="B45" s="18"/>
      <c r="C45" s="18"/>
      <c r="D45" s="18"/>
      <c r="E45" s="18"/>
      <c r="F45" s="37"/>
      <c r="G45" s="37"/>
      <c r="H45" s="18"/>
      <c r="I45" s="18"/>
      <c r="J45" s="18"/>
      <c r="K45" s="18"/>
      <c r="L45" s="18"/>
      <c r="M45" s="19"/>
      <c r="N45" s="20"/>
      <c r="O45" s="20"/>
      <c r="P45" s="21"/>
      <c r="Q45" s="30">
        <f t="shared" si="0"/>
        <v>0</v>
      </c>
      <c r="R45" s="22"/>
      <c r="S45" s="18"/>
      <c r="T45" s="23"/>
      <c r="U45" s="22"/>
      <c r="V45" s="31" t="str">
        <f>IF(NOT(ISBLANK(N45)),NETWORKDAYS.INTL(IF(N45&lt;DATE('Informations générales'!B$7,1,1),DATE('Informations générales'!B$7,1,1),N45),IF(OR(O45&gt;DATE('Informations générales'!B$7,12,31),ISBLANK(O45)),DATE('Informations générales'!B$7,12,31),O45),IF(T45="6 jours par semaine",11,1)),"")</f>
        <v/>
      </c>
      <c r="W45" s="31" t="str">
        <f t="shared" si="2"/>
        <v/>
      </c>
      <c r="X45" s="32" t="str">
        <f t="shared" si="3"/>
        <v/>
      </c>
    </row>
    <row r="46" spans="1:24" x14ac:dyDescent="0.3">
      <c r="A46" s="40"/>
      <c r="B46" s="18"/>
      <c r="C46" s="18"/>
      <c r="D46" s="18"/>
      <c r="E46" s="18"/>
      <c r="F46" s="37"/>
      <c r="G46" s="37"/>
      <c r="H46" s="18"/>
      <c r="I46" s="18"/>
      <c r="J46" s="18"/>
      <c r="K46" s="18"/>
      <c r="L46" s="18"/>
      <c r="M46" s="19"/>
      <c r="N46" s="20"/>
      <c r="O46" s="20"/>
      <c r="P46" s="21"/>
      <c r="Q46" s="30">
        <f t="shared" si="0"/>
        <v>0</v>
      </c>
      <c r="R46" s="22"/>
      <c r="S46" s="18"/>
      <c r="T46" s="23"/>
      <c r="U46" s="22"/>
      <c r="V46" s="31" t="str">
        <f>IF(NOT(ISBLANK(N46)),NETWORKDAYS.INTL(IF(N46&lt;DATE('Informations générales'!B$7,1,1),DATE('Informations générales'!B$7,1,1),N46),IF(OR(O46&gt;DATE('Informations générales'!B$7,12,31),ISBLANK(O46)),DATE('Informations générales'!B$7,12,31),O46),IF(T46="6 jours par semaine",11,1)),"")</f>
        <v/>
      </c>
      <c r="W46" s="31" t="str">
        <f t="shared" si="2"/>
        <v/>
      </c>
      <c r="X46" s="32" t="str">
        <f t="shared" si="3"/>
        <v/>
      </c>
    </row>
    <row r="47" spans="1:24" x14ac:dyDescent="0.3">
      <c r="A47" s="40"/>
      <c r="B47" s="18"/>
      <c r="C47" s="18"/>
      <c r="D47" s="18"/>
      <c r="E47" s="18"/>
      <c r="F47" s="37"/>
      <c r="G47" s="37"/>
      <c r="H47" s="18"/>
      <c r="I47" s="18"/>
      <c r="J47" s="18"/>
      <c r="K47" s="18"/>
      <c r="L47" s="18"/>
      <c r="M47" s="19"/>
      <c r="N47" s="20"/>
      <c r="O47" s="20"/>
      <c r="P47" s="21"/>
      <c r="Q47" s="30">
        <f t="shared" si="0"/>
        <v>0</v>
      </c>
      <c r="R47" s="22"/>
      <c r="S47" s="18"/>
      <c r="T47" s="23"/>
      <c r="U47" s="22"/>
      <c r="V47" s="31" t="str">
        <f>IF(NOT(ISBLANK(N47)),NETWORKDAYS.INTL(IF(N47&lt;DATE('Informations générales'!B$7,1,1),DATE('Informations générales'!B$7,1,1),N47),IF(OR(O47&gt;DATE('Informations générales'!B$7,12,31),ISBLANK(O47)),DATE('Informations générales'!B$7,12,31),O47),IF(T47="6 jours par semaine",11,1)),"")</f>
        <v/>
      </c>
      <c r="W47" s="31" t="str">
        <f t="shared" si="2"/>
        <v/>
      </c>
      <c r="X47" s="32" t="str">
        <f t="shared" si="3"/>
        <v/>
      </c>
    </row>
    <row r="48" spans="1:24" x14ac:dyDescent="0.3">
      <c r="A48" s="40"/>
      <c r="B48" s="18"/>
      <c r="C48" s="18"/>
      <c r="D48" s="18"/>
      <c r="E48" s="18"/>
      <c r="F48" s="37"/>
      <c r="G48" s="37"/>
      <c r="H48" s="18"/>
      <c r="I48" s="18"/>
      <c r="J48" s="18"/>
      <c r="K48" s="18"/>
      <c r="L48" s="18"/>
      <c r="M48" s="19"/>
      <c r="N48" s="20"/>
      <c r="O48" s="20"/>
      <c r="P48" s="21"/>
      <c r="Q48" s="30">
        <f t="shared" si="0"/>
        <v>0</v>
      </c>
      <c r="R48" s="22"/>
      <c r="S48" s="18"/>
      <c r="T48" s="23"/>
      <c r="U48" s="22"/>
      <c r="V48" s="31" t="str">
        <f>IF(NOT(ISBLANK(N48)),NETWORKDAYS.INTL(IF(N48&lt;DATE('Informations générales'!B$7,1,1),DATE('Informations générales'!B$7,1,1),N48),IF(OR(O48&gt;DATE('Informations générales'!B$7,12,31),ISBLANK(O48)),DATE('Informations générales'!B$7,12,31),O48),IF(T48="6 jours par semaine",11,1)),"")</f>
        <v/>
      </c>
      <c r="W48" s="31" t="str">
        <f t="shared" si="2"/>
        <v/>
      </c>
      <c r="X48" s="32" t="str">
        <f t="shared" si="3"/>
        <v/>
      </c>
    </row>
    <row r="49" spans="1:24" x14ac:dyDescent="0.3">
      <c r="A49" s="40"/>
      <c r="B49" s="18"/>
      <c r="C49" s="18"/>
      <c r="D49" s="18"/>
      <c r="E49" s="18"/>
      <c r="F49" s="37"/>
      <c r="G49" s="37"/>
      <c r="H49" s="18"/>
      <c r="I49" s="18"/>
      <c r="J49" s="18"/>
      <c r="K49" s="18"/>
      <c r="L49" s="18"/>
      <c r="M49" s="19"/>
      <c r="N49" s="20"/>
      <c r="O49" s="20"/>
      <c r="P49" s="21"/>
      <c r="Q49" s="30">
        <f t="shared" si="0"/>
        <v>0</v>
      </c>
      <c r="R49" s="22"/>
      <c r="S49" s="18"/>
      <c r="T49" s="23"/>
      <c r="U49" s="22"/>
      <c r="V49" s="31" t="str">
        <f>IF(NOT(ISBLANK(N49)),NETWORKDAYS.INTL(IF(N49&lt;DATE('Informations générales'!B$7,1,1),DATE('Informations générales'!B$7,1,1),N49),IF(OR(O49&gt;DATE('Informations générales'!B$7,12,31),ISBLANK(O49)),DATE('Informations générales'!B$7,12,31),O49),IF(T49="6 jours par semaine",11,1)),"")</f>
        <v/>
      </c>
      <c r="W49" s="31" t="str">
        <f t="shared" si="2"/>
        <v/>
      </c>
      <c r="X49" s="32" t="str">
        <f t="shared" si="3"/>
        <v/>
      </c>
    </row>
    <row r="50" spans="1:24" x14ac:dyDescent="0.3">
      <c r="A50" s="40"/>
      <c r="B50" s="18"/>
      <c r="C50" s="18"/>
      <c r="D50" s="18"/>
      <c r="E50" s="18"/>
      <c r="F50" s="37"/>
      <c r="G50" s="37"/>
      <c r="H50" s="18"/>
      <c r="I50" s="18"/>
      <c r="J50" s="18"/>
      <c r="K50" s="18"/>
      <c r="L50" s="18"/>
      <c r="M50" s="19"/>
      <c r="N50" s="20"/>
      <c r="O50" s="20"/>
      <c r="P50" s="21"/>
      <c r="Q50" s="30">
        <f t="shared" si="0"/>
        <v>0</v>
      </c>
      <c r="R50" s="22"/>
      <c r="S50" s="18"/>
      <c r="T50" s="23"/>
      <c r="U50" s="22"/>
      <c r="V50" s="31" t="str">
        <f>IF(NOT(ISBLANK(N50)),NETWORKDAYS.INTL(IF(N50&lt;DATE('Informations générales'!B$7,1,1),DATE('Informations générales'!B$7,1,1),N50),IF(OR(O50&gt;DATE('Informations générales'!B$7,12,31),ISBLANK(O50)),DATE('Informations générales'!B$7,12,31),O50),IF(T50="6 jours par semaine",11,1)),"")</f>
        <v/>
      </c>
      <c r="W50" s="31" t="str">
        <f t="shared" si="2"/>
        <v/>
      </c>
      <c r="X50" s="32" t="str">
        <f t="shared" si="3"/>
        <v/>
      </c>
    </row>
    <row r="51" spans="1:24" x14ac:dyDescent="0.3">
      <c r="A51" s="40"/>
      <c r="B51" s="18"/>
      <c r="C51" s="18"/>
      <c r="D51" s="18"/>
      <c r="E51" s="18"/>
      <c r="F51" s="37"/>
      <c r="G51" s="37"/>
      <c r="H51" s="18"/>
      <c r="I51" s="18"/>
      <c r="J51" s="18"/>
      <c r="K51" s="18"/>
      <c r="L51" s="18"/>
      <c r="M51" s="19"/>
      <c r="N51" s="20"/>
      <c r="O51" s="20"/>
      <c r="P51" s="21"/>
      <c r="Q51" s="30">
        <f t="shared" si="0"/>
        <v>0</v>
      </c>
      <c r="R51" s="22"/>
      <c r="S51" s="18"/>
      <c r="T51" s="23"/>
      <c r="U51" s="22"/>
      <c r="V51" s="31" t="str">
        <f>IF(NOT(ISBLANK(N51)),NETWORKDAYS.INTL(IF(N51&lt;DATE('Informations générales'!B$7,1,1),DATE('Informations générales'!B$7,1,1),N51),IF(OR(O51&gt;DATE('Informations générales'!B$7,12,31),ISBLANK(O51)),DATE('Informations générales'!B$7,12,31),O51),IF(T51="6 jours par semaine",11,1)),"")</f>
        <v/>
      </c>
      <c r="W51" s="31" t="str">
        <f t="shared" si="2"/>
        <v/>
      </c>
      <c r="X51" s="32" t="str">
        <f t="shared" si="3"/>
        <v/>
      </c>
    </row>
    <row r="52" spans="1:24" x14ac:dyDescent="0.3">
      <c r="A52" s="40"/>
      <c r="B52" s="18"/>
      <c r="C52" s="18"/>
      <c r="D52" s="18"/>
      <c r="E52" s="18"/>
      <c r="F52" s="37"/>
      <c r="G52" s="37"/>
      <c r="H52" s="18"/>
      <c r="I52" s="18"/>
      <c r="J52" s="18"/>
      <c r="K52" s="18"/>
      <c r="L52" s="18"/>
      <c r="M52" s="19"/>
      <c r="N52" s="20"/>
      <c r="O52" s="20"/>
      <c r="P52" s="21"/>
      <c r="Q52" s="30">
        <f t="shared" si="0"/>
        <v>0</v>
      </c>
      <c r="R52" s="22"/>
      <c r="S52" s="18"/>
      <c r="T52" s="23"/>
      <c r="U52" s="22"/>
      <c r="V52" s="31" t="str">
        <f>IF(NOT(ISBLANK(N52)),NETWORKDAYS.INTL(IF(N52&lt;DATE('Informations générales'!B$7,1,1),DATE('Informations générales'!B$7,1,1),N52),IF(OR(O52&gt;DATE('Informations générales'!B$7,12,31),ISBLANK(O52)),DATE('Informations générales'!B$7,12,31),O52),IF(T52="6 jours par semaine",11,1)),"")</f>
        <v/>
      </c>
      <c r="W52" s="31" t="str">
        <f t="shared" si="2"/>
        <v/>
      </c>
      <c r="X52" s="32" t="str">
        <f t="shared" si="3"/>
        <v/>
      </c>
    </row>
    <row r="53" spans="1:24" x14ac:dyDescent="0.3">
      <c r="A53" s="40"/>
      <c r="B53" s="18"/>
      <c r="C53" s="18"/>
      <c r="D53" s="18"/>
      <c r="E53" s="18"/>
      <c r="F53" s="37"/>
      <c r="G53" s="37"/>
      <c r="H53" s="18"/>
      <c r="I53" s="18"/>
      <c r="J53" s="18"/>
      <c r="K53" s="18"/>
      <c r="L53" s="18"/>
      <c r="M53" s="19"/>
      <c r="N53" s="20"/>
      <c r="O53" s="20"/>
      <c r="P53" s="21"/>
      <c r="Q53" s="30">
        <f t="shared" si="0"/>
        <v>0</v>
      </c>
      <c r="R53" s="22"/>
      <c r="S53" s="18"/>
      <c r="T53" s="23"/>
      <c r="U53" s="22"/>
      <c r="V53" s="31" t="str">
        <f>IF(NOT(ISBLANK(N53)),NETWORKDAYS.INTL(IF(N53&lt;DATE('Informations générales'!B$7,1,1),DATE('Informations générales'!B$7,1,1),N53),IF(OR(O53&gt;DATE('Informations générales'!B$7,12,31),ISBLANK(O53)),DATE('Informations générales'!B$7,12,31),O53),IF(T53="6 jours par semaine",11,1)),"")</f>
        <v/>
      </c>
      <c r="W53" s="31" t="str">
        <f t="shared" si="2"/>
        <v/>
      </c>
      <c r="X53" s="32" t="str">
        <f t="shared" si="3"/>
        <v/>
      </c>
    </row>
    <row r="54" spans="1:24" x14ac:dyDescent="0.3">
      <c r="A54" s="40"/>
      <c r="B54" s="18"/>
      <c r="C54" s="18"/>
      <c r="D54" s="18"/>
      <c r="E54" s="18"/>
      <c r="F54" s="37"/>
      <c r="G54" s="37"/>
      <c r="H54" s="18"/>
      <c r="I54" s="18"/>
      <c r="J54" s="18"/>
      <c r="K54" s="18"/>
      <c r="L54" s="18"/>
      <c r="M54" s="19"/>
      <c r="N54" s="20"/>
      <c r="O54" s="20"/>
      <c r="P54" s="21"/>
      <c r="Q54" s="30">
        <f t="shared" si="0"/>
        <v>0</v>
      </c>
      <c r="R54" s="22"/>
      <c r="S54" s="18"/>
      <c r="T54" s="23"/>
      <c r="U54" s="22"/>
      <c r="V54" s="31" t="str">
        <f>IF(NOT(ISBLANK(N54)),NETWORKDAYS.INTL(IF(N54&lt;DATE('Informations générales'!B$7,1,1),DATE('Informations générales'!B$7,1,1),N54),IF(OR(O54&gt;DATE('Informations générales'!B$7,12,31),ISBLANK(O54)),DATE('Informations générales'!B$7,12,31),O54),IF(T54="6 jours par semaine",11,1)),"")</f>
        <v/>
      </c>
      <c r="W54" s="31" t="str">
        <f t="shared" si="2"/>
        <v/>
      </c>
      <c r="X54" s="32" t="str">
        <f t="shared" si="3"/>
        <v/>
      </c>
    </row>
    <row r="55" spans="1:24" x14ac:dyDescent="0.3">
      <c r="A55" s="40"/>
      <c r="B55" s="18"/>
      <c r="C55" s="18"/>
      <c r="D55" s="18"/>
      <c r="E55" s="18"/>
      <c r="F55" s="37"/>
      <c r="G55" s="37"/>
      <c r="H55" s="18"/>
      <c r="I55" s="18"/>
      <c r="J55" s="18"/>
      <c r="K55" s="18"/>
      <c r="L55" s="18"/>
      <c r="M55" s="19"/>
      <c r="N55" s="20"/>
      <c r="O55" s="20"/>
      <c r="P55" s="21"/>
      <c r="Q55" s="30">
        <f t="shared" si="0"/>
        <v>0</v>
      </c>
      <c r="R55" s="22"/>
      <c r="S55" s="18"/>
      <c r="T55" s="23"/>
      <c r="U55" s="22"/>
      <c r="V55" s="31" t="str">
        <f>IF(NOT(ISBLANK(N55)),NETWORKDAYS.INTL(IF(N55&lt;DATE('Informations générales'!B$7,1,1),DATE('Informations générales'!B$7,1,1),N55),IF(OR(O55&gt;DATE('Informations générales'!B$7,12,31),ISBLANK(O55)),DATE('Informations générales'!B$7,12,31),O55),IF(T55="6 jours par semaine",11,1)),"")</f>
        <v/>
      </c>
      <c r="W55" s="31" t="str">
        <f t="shared" si="2"/>
        <v/>
      </c>
      <c r="X55" s="32" t="str">
        <f t="shared" si="3"/>
        <v/>
      </c>
    </row>
    <row r="56" spans="1:24" x14ac:dyDescent="0.3">
      <c r="A56" s="40"/>
      <c r="B56" s="18"/>
      <c r="C56" s="18"/>
      <c r="D56" s="18"/>
      <c r="E56" s="18"/>
      <c r="F56" s="37"/>
      <c r="G56" s="37"/>
      <c r="H56" s="18"/>
      <c r="I56" s="18"/>
      <c r="J56" s="18"/>
      <c r="K56" s="18"/>
      <c r="L56" s="18"/>
      <c r="M56" s="19"/>
      <c r="N56" s="20"/>
      <c r="O56" s="20"/>
      <c r="P56" s="21"/>
      <c r="Q56" s="30">
        <f t="shared" si="0"/>
        <v>0</v>
      </c>
      <c r="R56" s="22"/>
      <c r="S56" s="18"/>
      <c r="T56" s="23"/>
      <c r="U56" s="22"/>
      <c r="V56" s="31" t="str">
        <f>IF(NOT(ISBLANK(N56)),NETWORKDAYS.INTL(IF(N56&lt;DATE('Informations générales'!B$7,1,1),DATE('Informations générales'!B$7,1,1),N56),IF(OR(O56&gt;DATE('Informations générales'!B$7,12,31),ISBLANK(O56)),DATE('Informations générales'!B$7,12,31),O56),IF(T56="6 jours par semaine",11,1)),"")</f>
        <v/>
      </c>
      <c r="W56" s="31" t="str">
        <f t="shared" si="2"/>
        <v/>
      </c>
      <c r="X56" s="32" t="str">
        <f t="shared" si="3"/>
        <v/>
      </c>
    </row>
    <row r="57" spans="1:24" x14ac:dyDescent="0.3">
      <c r="A57" s="40"/>
      <c r="B57" s="18"/>
      <c r="C57" s="18"/>
      <c r="D57" s="18"/>
      <c r="E57" s="18"/>
      <c r="F57" s="37"/>
      <c r="G57" s="37"/>
      <c r="H57" s="18"/>
      <c r="I57" s="18"/>
      <c r="J57" s="18"/>
      <c r="K57" s="18"/>
      <c r="L57" s="18"/>
      <c r="M57" s="19"/>
      <c r="N57" s="20"/>
      <c r="O57" s="20"/>
      <c r="P57" s="21"/>
      <c r="Q57" s="30">
        <f t="shared" si="0"/>
        <v>0</v>
      </c>
      <c r="R57" s="22"/>
      <c r="S57" s="18"/>
      <c r="T57" s="23"/>
      <c r="U57" s="22"/>
      <c r="V57" s="31" t="str">
        <f>IF(NOT(ISBLANK(N57)),NETWORKDAYS.INTL(IF(N57&lt;DATE('Informations générales'!B$7,1,1),DATE('Informations générales'!B$7,1,1),N57),IF(OR(O57&gt;DATE('Informations générales'!B$7,12,31),ISBLANK(O57)),DATE('Informations générales'!B$7,12,31),O57),IF(T57="6 jours par semaine",11,1)),"")</f>
        <v/>
      </c>
      <c r="W57" s="31" t="str">
        <f t="shared" si="2"/>
        <v/>
      </c>
      <c r="X57" s="32" t="str">
        <f t="shared" si="3"/>
        <v/>
      </c>
    </row>
    <row r="58" spans="1:24" x14ac:dyDescent="0.3">
      <c r="A58" s="40"/>
      <c r="B58" s="18"/>
      <c r="C58" s="18"/>
      <c r="D58" s="18"/>
      <c r="E58" s="18"/>
      <c r="F58" s="37"/>
      <c r="G58" s="37"/>
      <c r="H58" s="18"/>
      <c r="I58" s="18"/>
      <c r="J58" s="18"/>
      <c r="K58" s="18"/>
      <c r="L58" s="18"/>
      <c r="M58" s="19"/>
      <c r="N58" s="20"/>
      <c r="O58" s="20"/>
      <c r="P58" s="21"/>
      <c r="Q58" s="30">
        <f t="shared" si="0"/>
        <v>0</v>
      </c>
      <c r="R58" s="22"/>
      <c r="S58" s="18"/>
      <c r="T58" s="23"/>
      <c r="U58" s="22"/>
      <c r="V58" s="31" t="str">
        <f>IF(NOT(ISBLANK(N58)),NETWORKDAYS.INTL(IF(N58&lt;DATE('Informations générales'!B$7,1,1),DATE('Informations générales'!B$7,1,1),N58),IF(OR(O58&gt;DATE('Informations générales'!B$7,12,31),ISBLANK(O58)),DATE('Informations générales'!B$7,12,31),O58),IF(T58="6 jours par semaine",11,1)),"")</f>
        <v/>
      </c>
      <c r="W58" s="31" t="str">
        <f t="shared" si="2"/>
        <v/>
      </c>
      <c r="X58" s="32" t="str">
        <f t="shared" si="3"/>
        <v/>
      </c>
    </row>
    <row r="59" spans="1:24" x14ac:dyDescent="0.3">
      <c r="A59" s="40"/>
      <c r="B59" s="18"/>
      <c r="C59" s="18"/>
      <c r="D59" s="18"/>
      <c r="E59" s="18"/>
      <c r="F59" s="37"/>
      <c r="G59" s="37"/>
      <c r="H59" s="18"/>
      <c r="I59" s="18"/>
      <c r="J59" s="18"/>
      <c r="K59" s="18"/>
      <c r="L59" s="18"/>
      <c r="M59" s="19"/>
      <c r="N59" s="20"/>
      <c r="O59" s="20"/>
      <c r="P59" s="21"/>
      <c r="Q59" s="30">
        <f t="shared" si="0"/>
        <v>0</v>
      </c>
      <c r="R59" s="22"/>
      <c r="S59" s="18"/>
      <c r="T59" s="23"/>
      <c r="U59" s="22"/>
      <c r="V59" s="31" t="str">
        <f>IF(NOT(ISBLANK(N59)),NETWORKDAYS.INTL(IF(N59&lt;DATE('Informations générales'!B$7,1,1),DATE('Informations générales'!B$7,1,1),N59),IF(OR(O59&gt;DATE('Informations générales'!B$7,12,31),ISBLANK(O59)),DATE('Informations générales'!B$7,12,31),O59),IF(T59="6 jours par semaine",11,1)),"")</f>
        <v/>
      </c>
      <c r="W59" s="31" t="str">
        <f t="shared" si="2"/>
        <v/>
      </c>
      <c r="X59" s="32" t="str">
        <f t="shared" si="3"/>
        <v/>
      </c>
    </row>
    <row r="60" spans="1:24" x14ac:dyDescent="0.3">
      <c r="A60" s="40"/>
      <c r="B60" s="18"/>
      <c r="C60" s="18"/>
      <c r="D60" s="18"/>
      <c r="E60" s="18"/>
      <c r="F60" s="37"/>
      <c r="G60" s="37"/>
      <c r="H60" s="18"/>
      <c r="I60" s="18"/>
      <c r="J60" s="18"/>
      <c r="K60" s="18"/>
      <c r="L60" s="18"/>
      <c r="M60" s="19"/>
      <c r="N60" s="20"/>
      <c r="O60" s="20"/>
      <c r="P60" s="21"/>
      <c r="Q60" s="30">
        <f t="shared" si="0"/>
        <v>0</v>
      </c>
      <c r="R60" s="22"/>
      <c r="S60" s="18"/>
      <c r="T60" s="23"/>
      <c r="U60" s="22"/>
      <c r="V60" s="31" t="str">
        <f>IF(NOT(ISBLANK(N60)),NETWORKDAYS.INTL(IF(N60&lt;DATE('Informations générales'!B$7,1,1),DATE('Informations générales'!B$7,1,1),N60),IF(OR(O60&gt;DATE('Informations générales'!B$7,12,31),ISBLANK(O60)),DATE('Informations générales'!B$7,12,31),O60),IF(T60="6 jours par semaine",11,1)),"")</f>
        <v/>
      </c>
      <c r="W60" s="31" t="str">
        <f t="shared" si="2"/>
        <v/>
      </c>
      <c r="X60" s="32" t="str">
        <f t="shared" si="3"/>
        <v/>
      </c>
    </row>
    <row r="61" spans="1:24" x14ac:dyDescent="0.3">
      <c r="A61" s="40"/>
      <c r="B61" s="18"/>
      <c r="C61" s="18"/>
      <c r="D61" s="18"/>
      <c r="E61" s="18"/>
      <c r="F61" s="37"/>
      <c r="G61" s="37"/>
      <c r="H61" s="18"/>
      <c r="I61" s="18"/>
      <c r="J61" s="18"/>
      <c r="K61" s="18"/>
      <c r="L61" s="18"/>
      <c r="M61" s="19"/>
      <c r="N61" s="20"/>
      <c r="O61" s="20"/>
      <c r="P61" s="21"/>
      <c r="Q61" s="30">
        <f t="shared" si="0"/>
        <v>0</v>
      </c>
      <c r="R61" s="22"/>
      <c r="S61" s="18"/>
      <c r="T61" s="23"/>
      <c r="U61" s="22"/>
      <c r="V61" s="31" t="str">
        <f>IF(NOT(ISBLANK(N61)),NETWORKDAYS.INTL(IF(N61&lt;DATE('Informations générales'!B$7,1,1),DATE('Informations générales'!B$7,1,1),N61),IF(OR(O61&gt;DATE('Informations générales'!B$7,12,31),ISBLANK(O61)),DATE('Informations générales'!B$7,12,31),O61),IF(T61="6 jours par semaine",11,1)),"")</f>
        <v/>
      </c>
      <c r="W61" s="31" t="str">
        <f t="shared" si="2"/>
        <v/>
      </c>
      <c r="X61" s="32" t="str">
        <f t="shared" si="3"/>
        <v/>
      </c>
    </row>
    <row r="62" spans="1:24" x14ac:dyDescent="0.3">
      <c r="A62" s="40"/>
      <c r="B62" s="18"/>
      <c r="C62" s="18"/>
      <c r="D62" s="18"/>
      <c r="E62" s="18"/>
      <c r="F62" s="37"/>
      <c r="G62" s="37"/>
      <c r="H62" s="18"/>
      <c r="I62" s="18"/>
      <c r="J62" s="18"/>
      <c r="K62" s="18"/>
      <c r="L62" s="18"/>
      <c r="M62" s="19"/>
      <c r="N62" s="20"/>
      <c r="O62" s="20"/>
      <c r="P62" s="21"/>
      <c r="Q62" s="30">
        <f t="shared" si="0"/>
        <v>0</v>
      </c>
      <c r="R62" s="22"/>
      <c r="S62" s="18"/>
      <c r="T62" s="23"/>
      <c r="U62" s="22"/>
      <c r="V62" s="31" t="str">
        <f>IF(NOT(ISBLANK(N62)),NETWORKDAYS.INTL(IF(N62&lt;DATE('Informations générales'!B$7,1,1),DATE('Informations générales'!B$7,1,1),N62),IF(OR(O62&gt;DATE('Informations générales'!B$7,12,31),ISBLANK(O62)),DATE('Informations générales'!B$7,12,31),O62),IF(T62="6 jours par semaine",11,1)),"")</f>
        <v/>
      </c>
      <c r="W62" s="31" t="str">
        <f t="shared" si="2"/>
        <v/>
      </c>
      <c r="X62" s="32" t="str">
        <f t="shared" si="3"/>
        <v/>
      </c>
    </row>
    <row r="63" spans="1:24" x14ac:dyDescent="0.3">
      <c r="A63" s="40"/>
      <c r="B63" s="18"/>
      <c r="C63" s="18"/>
      <c r="D63" s="18"/>
      <c r="E63" s="18"/>
      <c r="F63" s="37"/>
      <c r="G63" s="37"/>
      <c r="H63" s="18"/>
      <c r="I63" s="18"/>
      <c r="J63" s="18"/>
      <c r="K63" s="18"/>
      <c r="L63" s="18"/>
      <c r="M63" s="19"/>
      <c r="N63" s="20"/>
      <c r="O63" s="20"/>
      <c r="P63" s="21"/>
      <c r="Q63" s="30">
        <f t="shared" si="0"/>
        <v>0</v>
      </c>
      <c r="R63" s="22"/>
      <c r="S63" s="18"/>
      <c r="T63" s="23"/>
      <c r="U63" s="22"/>
      <c r="V63" s="31" t="str">
        <f>IF(NOT(ISBLANK(N63)),NETWORKDAYS.INTL(IF(N63&lt;DATE('Informations générales'!B$7,1,1),DATE('Informations générales'!B$7,1,1),N63),IF(OR(O63&gt;DATE('Informations générales'!B$7,12,31),ISBLANK(O63)),DATE('Informations générales'!B$7,12,31),O63),IF(T63="6 jours par semaine",11,1)),"")</f>
        <v/>
      </c>
      <c r="W63" s="31" t="str">
        <f t="shared" si="2"/>
        <v/>
      </c>
      <c r="X63" s="32" t="str">
        <f t="shared" si="3"/>
        <v/>
      </c>
    </row>
    <row r="64" spans="1:24" x14ac:dyDescent="0.3">
      <c r="A64" s="40"/>
      <c r="B64" s="18"/>
      <c r="C64" s="18"/>
      <c r="D64" s="18"/>
      <c r="E64" s="18"/>
      <c r="F64" s="37"/>
      <c r="G64" s="37"/>
      <c r="H64" s="18"/>
      <c r="I64" s="18"/>
      <c r="J64" s="18"/>
      <c r="K64" s="18"/>
      <c r="L64" s="18"/>
      <c r="M64" s="19"/>
      <c r="N64" s="20"/>
      <c r="O64" s="20"/>
      <c r="P64" s="21"/>
      <c r="Q64" s="30">
        <f t="shared" si="0"/>
        <v>0</v>
      </c>
      <c r="R64" s="22"/>
      <c r="S64" s="18"/>
      <c r="T64" s="23"/>
      <c r="U64" s="22"/>
      <c r="V64" s="31" t="str">
        <f>IF(NOT(ISBLANK(N64)),NETWORKDAYS.INTL(IF(N64&lt;DATE('Informations générales'!B$7,1,1),DATE('Informations générales'!B$7,1,1),N64),IF(OR(O64&gt;DATE('Informations générales'!B$7,12,31),ISBLANK(O64)),DATE('Informations générales'!B$7,12,31),O64),IF(T64="6 jours par semaine",11,1)),"")</f>
        <v/>
      </c>
      <c r="W64" s="31" t="str">
        <f t="shared" si="2"/>
        <v/>
      </c>
      <c r="X64" s="32" t="str">
        <f t="shared" si="3"/>
        <v/>
      </c>
    </row>
    <row r="65" spans="1:24" x14ac:dyDescent="0.3">
      <c r="A65" s="40"/>
      <c r="B65" s="18"/>
      <c r="C65" s="18"/>
      <c r="D65" s="18"/>
      <c r="E65" s="18"/>
      <c r="F65" s="37"/>
      <c r="G65" s="37"/>
      <c r="H65" s="18"/>
      <c r="I65" s="18"/>
      <c r="J65" s="18"/>
      <c r="K65" s="18"/>
      <c r="L65" s="18"/>
      <c r="M65" s="19"/>
      <c r="N65" s="20"/>
      <c r="O65" s="20"/>
      <c r="P65" s="21"/>
      <c r="Q65" s="30">
        <f t="shared" si="0"/>
        <v>0</v>
      </c>
      <c r="R65" s="22"/>
      <c r="S65" s="18"/>
      <c r="T65" s="23"/>
      <c r="U65" s="22"/>
      <c r="V65" s="31" t="str">
        <f>IF(NOT(ISBLANK(N65)),NETWORKDAYS.INTL(IF(N65&lt;DATE('Informations générales'!B$7,1,1),DATE('Informations générales'!B$7,1,1),N65),IF(OR(O65&gt;DATE('Informations générales'!B$7,12,31),ISBLANK(O65)),DATE('Informations générales'!B$7,12,31),O65),IF(T65="6 jours par semaine",11,1)),"")</f>
        <v/>
      </c>
      <c r="W65" s="31" t="str">
        <f t="shared" si="2"/>
        <v/>
      </c>
      <c r="X65" s="32" t="str">
        <f t="shared" si="3"/>
        <v/>
      </c>
    </row>
    <row r="66" spans="1:24" x14ac:dyDescent="0.3">
      <c r="A66" s="40"/>
      <c r="B66" s="18"/>
      <c r="C66" s="18"/>
      <c r="D66" s="18"/>
      <c r="E66" s="18"/>
      <c r="F66" s="37"/>
      <c r="G66" s="37"/>
      <c r="H66" s="18"/>
      <c r="I66" s="18"/>
      <c r="J66" s="18"/>
      <c r="K66" s="18"/>
      <c r="L66" s="18"/>
      <c r="M66" s="19"/>
      <c r="N66" s="20"/>
      <c r="O66" s="20"/>
      <c r="P66" s="21"/>
      <c r="Q66" s="30">
        <f t="shared" ref="Q66:Q129" si="4">P66*M66</f>
        <v>0</v>
      </c>
      <c r="R66" s="22"/>
      <c r="S66" s="18"/>
      <c r="T66" s="23"/>
      <c r="U66" s="22"/>
      <c r="V66" s="31" t="str">
        <f>IF(NOT(ISBLANK(N66)),NETWORKDAYS.INTL(IF(N66&lt;DATE('Informations générales'!B$7,1,1),DATE('Informations générales'!B$7,1,1),N66),IF(OR(O66&gt;DATE('Informations générales'!B$7,12,31),ISBLANK(O66)),DATE('Informations générales'!B$7,12,31),O66),IF(T66="6 jours par semaine",11,1)),"")</f>
        <v/>
      </c>
      <c r="W66" s="31" t="str">
        <f t="shared" si="2"/>
        <v/>
      </c>
      <c r="X66" s="32" t="str">
        <f t="shared" si="3"/>
        <v/>
      </c>
    </row>
    <row r="67" spans="1:24" x14ac:dyDescent="0.3">
      <c r="A67" s="40"/>
      <c r="B67" s="18"/>
      <c r="C67" s="18"/>
      <c r="D67" s="18"/>
      <c r="E67" s="18"/>
      <c r="F67" s="37"/>
      <c r="G67" s="37"/>
      <c r="H67" s="18"/>
      <c r="I67" s="18"/>
      <c r="J67" s="18"/>
      <c r="K67" s="18"/>
      <c r="L67" s="18"/>
      <c r="M67" s="19"/>
      <c r="N67" s="20"/>
      <c r="O67" s="20"/>
      <c r="P67" s="21"/>
      <c r="Q67" s="30">
        <f t="shared" si="4"/>
        <v>0</v>
      </c>
      <c r="R67" s="22"/>
      <c r="S67" s="18"/>
      <c r="T67" s="23"/>
      <c r="U67" s="22"/>
      <c r="V67" s="31" t="str">
        <f>IF(NOT(ISBLANK(N67)),NETWORKDAYS.INTL(IF(N67&lt;DATE('Informations générales'!B$7,1,1),DATE('Informations générales'!B$7,1,1),N67),IF(OR(O67&gt;DATE('Informations générales'!B$7,12,31),ISBLANK(O67)),DATE('Informations générales'!B$7,12,31),O67),IF(T67="6 jours par semaine",11,1)),"")</f>
        <v/>
      </c>
      <c r="W67" s="31" t="str">
        <f t="shared" ref="W67:W130" si="5">IF(OR(V67&lt;1,V67=""),"",V67*M67)</f>
        <v/>
      </c>
      <c r="X67" s="32" t="str">
        <f t="shared" ref="X67:X130" si="6">IF($V67="","",IF($P67&gt;$V67,"le nombre de jours prestés en 2023 déclaré (colonne P) est supérieur au nombre théorique de jours ouvrables pendant la partie du contrat de travail s'étalant sur l'année 2023 (colonne V)",""))</f>
        <v/>
      </c>
    </row>
    <row r="68" spans="1:24" x14ac:dyDescent="0.3">
      <c r="A68" s="40"/>
      <c r="B68" s="18"/>
      <c r="C68" s="18"/>
      <c r="D68" s="18"/>
      <c r="E68" s="18"/>
      <c r="F68" s="37"/>
      <c r="G68" s="37"/>
      <c r="H68" s="18"/>
      <c r="I68" s="18"/>
      <c r="J68" s="18"/>
      <c r="K68" s="18"/>
      <c r="L68" s="18"/>
      <c r="M68" s="19"/>
      <c r="N68" s="20"/>
      <c r="O68" s="20"/>
      <c r="P68" s="21"/>
      <c r="Q68" s="30">
        <f t="shared" si="4"/>
        <v>0</v>
      </c>
      <c r="R68" s="22"/>
      <c r="S68" s="18"/>
      <c r="T68" s="23"/>
      <c r="U68" s="22"/>
      <c r="V68" s="31" t="str">
        <f>IF(NOT(ISBLANK(N68)),NETWORKDAYS.INTL(IF(N68&lt;DATE('Informations générales'!B$7,1,1),DATE('Informations générales'!B$7,1,1),N68),IF(OR(O68&gt;DATE('Informations générales'!B$7,12,31),ISBLANK(O68)),DATE('Informations générales'!B$7,12,31),O68),IF(T68="6 jours par semaine",11,1)),"")</f>
        <v/>
      </c>
      <c r="W68" s="31" t="str">
        <f t="shared" si="5"/>
        <v/>
      </c>
      <c r="X68" s="32" t="str">
        <f t="shared" si="6"/>
        <v/>
      </c>
    </row>
    <row r="69" spans="1:24" x14ac:dyDescent="0.3">
      <c r="A69" s="40"/>
      <c r="B69" s="18"/>
      <c r="C69" s="18"/>
      <c r="D69" s="18"/>
      <c r="E69" s="18"/>
      <c r="F69" s="37"/>
      <c r="G69" s="37"/>
      <c r="H69" s="18"/>
      <c r="I69" s="18"/>
      <c r="J69" s="18"/>
      <c r="K69" s="18"/>
      <c r="L69" s="18"/>
      <c r="M69" s="19"/>
      <c r="N69" s="20"/>
      <c r="O69" s="20"/>
      <c r="P69" s="21"/>
      <c r="Q69" s="30">
        <f t="shared" si="4"/>
        <v>0</v>
      </c>
      <c r="R69" s="22"/>
      <c r="S69" s="18"/>
      <c r="T69" s="23"/>
      <c r="U69" s="22"/>
      <c r="V69" s="31" t="str">
        <f>IF(NOT(ISBLANK(N69)),NETWORKDAYS.INTL(IF(N69&lt;DATE('Informations générales'!B$7,1,1),DATE('Informations générales'!B$7,1,1),N69),IF(OR(O69&gt;DATE('Informations générales'!B$7,12,31),ISBLANK(O69)),DATE('Informations générales'!B$7,12,31),O69),IF(T69="6 jours par semaine",11,1)),"")</f>
        <v/>
      </c>
      <c r="W69" s="31" t="str">
        <f t="shared" si="5"/>
        <v/>
      </c>
      <c r="X69" s="32" t="str">
        <f t="shared" si="6"/>
        <v/>
      </c>
    </row>
    <row r="70" spans="1:24" x14ac:dyDescent="0.3">
      <c r="A70" s="40"/>
      <c r="B70" s="18"/>
      <c r="C70" s="18"/>
      <c r="D70" s="18"/>
      <c r="E70" s="18"/>
      <c r="F70" s="37"/>
      <c r="G70" s="37"/>
      <c r="H70" s="18"/>
      <c r="I70" s="18"/>
      <c r="J70" s="18"/>
      <c r="K70" s="18"/>
      <c r="L70" s="18"/>
      <c r="M70" s="19"/>
      <c r="N70" s="20"/>
      <c r="O70" s="20"/>
      <c r="P70" s="21"/>
      <c r="Q70" s="30">
        <f t="shared" si="4"/>
        <v>0</v>
      </c>
      <c r="R70" s="22"/>
      <c r="S70" s="18"/>
      <c r="T70" s="23"/>
      <c r="U70" s="22"/>
      <c r="V70" s="31" t="str">
        <f>IF(NOT(ISBLANK(N70)),NETWORKDAYS.INTL(IF(N70&lt;DATE('Informations générales'!B$7,1,1),DATE('Informations générales'!B$7,1,1),N70),IF(OR(O70&gt;DATE('Informations générales'!B$7,12,31),ISBLANK(O70)),DATE('Informations générales'!B$7,12,31),O70),IF(T70="6 jours par semaine",11,1)),"")</f>
        <v/>
      </c>
      <c r="W70" s="31" t="str">
        <f t="shared" si="5"/>
        <v/>
      </c>
      <c r="X70" s="32" t="str">
        <f t="shared" si="6"/>
        <v/>
      </c>
    </row>
    <row r="71" spans="1:24" x14ac:dyDescent="0.3">
      <c r="A71" s="40"/>
      <c r="B71" s="18"/>
      <c r="C71" s="18"/>
      <c r="D71" s="18"/>
      <c r="E71" s="18"/>
      <c r="F71" s="37"/>
      <c r="G71" s="37"/>
      <c r="H71" s="18"/>
      <c r="I71" s="18"/>
      <c r="J71" s="18"/>
      <c r="K71" s="18"/>
      <c r="L71" s="18"/>
      <c r="M71" s="19"/>
      <c r="N71" s="20"/>
      <c r="O71" s="20"/>
      <c r="P71" s="21"/>
      <c r="Q71" s="30">
        <f t="shared" si="4"/>
        <v>0</v>
      </c>
      <c r="R71" s="22"/>
      <c r="S71" s="18"/>
      <c r="T71" s="23"/>
      <c r="U71" s="22"/>
      <c r="V71" s="31" t="str">
        <f>IF(NOT(ISBLANK(N71)),NETWORKDAYS.INTL(IF(N71&lt;DATE('Informations générales'!B$7,1,1),DATE('Informations générales'!B$7,1,1),N71),IF(OR(O71&gt;DATE('Informations générales'!B$7,12,31),ISBLANK(O71)),DATE('Informations générales'!B$7,12,31),O71),IF(T71="6 jours par semaine",11,1)),"")</f>
        <v/>
      </c>
      <c r="W71" s="31" t="str">
        <f t="shared" si="5"/>
        <v/>
      </c>
      <c r="X71" s="32" t="str">
        <f t="shared" si="6"/>
        <v/>
      </c>
    </row>
    <row r="72" spans="1:24" x14ac:dyDescent="0.3">
      <c r="A72" s="40"/>
      <c r="B72" s="18"/>
      <c r="C72" s="18"/>
      <c r="D72" s="18"/>
      <c r="E72" s="18"/>
      <c r="F72" s="37"/>
      <c r="G72" s="37"/>
      <c r="H72" s="18"/>
      <c r="I72" s="18"/>
      <c r="J72" s="18"/>
      <c r="K72" s="18"/>
      <c r="L72" s="18"/>
      <c r="M72" s="19"/>
      <c r="N72" s="20"/>
      <c r="O72" s="20"/>
      <c r="P72" s="21"/>
      <c r="Q72" s="30">
        <f t="shared" si="4"/>
        <v>0</v>
      </c>
      <c r="R72" s="22"/>
      <c r="S72" s="18"/>
      <c r="T72" s="23"/>
      <c r="U72" s="22"/>
      <c r="V72" s="31" t="str">
        <f>IF(NOT(ISBLANK(N72)),NETWORKDAYS.INTL(IF(N72&lt;DATE('Informations générales'!B$7,1,1),DATE('Informations générales'!B$7,1,1),N72),IF(OR(O72&gt;DATE('Informations générales'!B$7,12,31),ISBLANK(O72)),DATE('Informations générales'!B$7,12,31),O72),IF(T72="6 jours par semaine",11,1)),"")</f>
        <v/>
      </c>
      <c r="W72" s="31" t="str">
        <f t="shared" si="5"/>
        <v/>
      </c>
      <c r="X72" s="32" t="str">
        <f t="shared" si="6"/>
        <v/>
      </c>
    </row>
    <row r="73" spans="1:24" x14ac:dyDescent="0.3">
      <c r="A73" s="40"/>
      <c r="B73" s="18"/>
      <c r="C73" s="18"/>
      <c r="D73" s="18"/>
      <c r="E73" s="18"/>
      <c r="F73" s="37"/>
      <c r="G73" s="37"/>
      <c r="H73" s="18"/>
      <c r="I73" s="18"/>
      <c r="J73" s="18"/>
      <c r="K73" s="18"/>
      <c r="L73" s="18"/>
      <c r="M73" s="19"/>
      <c r="N73" s="20"/>
      <c r="O73" s="20"/>
      <c r="P73" s="21"/>
      <c r="Q73" s="30">
        <f t="shared" si="4"/>
        <v>0</v>
      </c>
      <c r="R73" s="22"/>
      <c r="S73" s="18"/>
      <c r="T73" s="23"/>
      <c r="U73" s="22"/>
      <c r="V73" s="31" t="str">
        <f>IF(NOT(ISBLANK(N73)),NETWORKDAYS.INTL(IF(N73&lt;DATE('Informations générales'!B$7,1,1),DATE('Informations générales'!B$7,1,1),N73),IF(OR(O73&gt;DATE('Informations générales'!B$7,12,31),ISBLANK(O73)),DATE('Informations générales'!B$7,12,31),O73),IF(T73="6 jours par semaine",11,1)),"")</f>
        <v/>
      </c>
      <c r="W73" s="31" t="str">
        <f t="shared" si="5"/>
        <v/>
      </c>
      <c r="X73" s="32" t="str">
        <f t="shared" si="6"/>
        <v/>
      </c>
    </row>
    <row r="74" spans="1:24" x14ac:dyDescent="0.3">
      <c r="A74" s="40"/>
      <c r="B74" s="18"/>
      <c r="C74" s="18"/>
      <c r="D74" s="18"/>
      <c r="E74" s="18"/>
      <c r="F74" s="37"/>
      <c r="G74" s="37"/>
      <c r="H74" s="18"/>
      <c r="I74" s="18"/>
      <c r="J74" s="18"/>
      <c r="K74" s="18"/>
      <c r="L74" s="18"/>
      <c r="M74" s="19"/>
      <c r="N74" s="20"/>
      <c r="O74" s="20"/>
      <c r="P74" s="21"/>
      <c r="Q74" s="30">
        <f t="shared" si="4"/>
        <v>0</v>
      </c>
      <c r="R74" s="22"/>
      <c r="S74" s="18"/>
      <c r="T74" s="23"/>
      <c r="U74" s="22"/>
      <c r="V74" s="31" t="str">
        <f>IF(NOT(ISBLANK(N74)),NETWORKDAYS.INTL(IF(N74&lt;DATE('Informations générales'!B$7,1,1),DATE('Informations générales'!B$7,1,1),N74),IF(OR(O74&gt;DATE('Informations générales'!B$7,12,31),ISBLANK(O74)),DATE('Informations générales'!B$7,12,31),O74),IF(T74="6 jours par semaine",11,1)),"")</f>
        <v/>
      </c>
      <c r="W74" s="31" t="str">
        <f t="shared" si="5"/>
        <v/>
      </c>
      <c r="X74" s="32" t="str">
        <f t="shared" si="6"/>
        <v/>
      </c>
    </row>
    <row r="75" spans="1:24" x14ac:dyDescent="0.3">
      <c r="A75" s="40"/>
      <c r="B75" s="18"/>
      <c r="C75" s="18"/>
      <c r="D75" s="18"/>
      <c r="E75" s="18"/>
      <c r="F75" s="37"/>
      <c r="G75" s="37"/>
      <c r="H75" s="18"/>
      <c r="I75" s="18"/>
      <c r="J75" s="18"/>
      <c r="K75" s="18"/>
      <c r="L75" s="18"/>
      <c r="M75" s="19"/>
      <c r="N75" s="20"/>
      <c r="O75" s="20"/>
      <c r="P75" s="21"/>
      <c r="Q75" s="30">
        <f t="shared" si="4"/>
        <v>0</v>
      </c>
      <c r="R75" s="22"/>
      <c r="S75" s="18"/>
      <c r="T75" s="23"/>
      <c r="U75" s="22"/>
      <c r="V75" s="31" t="str">
        <f>IF(NOT(ISBLANK(N75)),NETWORKDAYS.INTL(IF(N75&lt;DATE('Informations générales'!B$7,1,1),DATE('Informations générales'!B$7,1,1),N75),IF(OR(O75&gt;DATE('Informations générales'!B$7,12,31),ISBLANK(O75)),DATE('Informations générales'!B$7,12,31),O75),IF(T75="6 jours par semaine",11,1)),"")</f>
        <v/>
      </c>
      <c r="W75" s="31" t="str">
        <f t="shared" si="5"/>
        <v/>
      </c>
      <c r="X75" s="32" t="str">
        <f t="shared" si="6"/>
        <v/>
      </c>
    </row>
    <row r="76" spans="1:24" x14ac:dyDescent="0.3">
      <c r="A76" s="40"/>
      <c r="B76" s="18"/>
      <c r="C76" s="18"/>
      <c r="D76" s="18"/>
      <c r="E76" s="18"/>
      <c r="F76" s="37"/>
      <c r="G76" s="37"/>
      <c r="H76" s="18"/>
      <c r="I76" s="18"/>
      <c r="J76" s="18"/>
      <c r="K76" s="18"/>
      <c r="L76" s="18"/>
      <c r="M76" s="19"/>
      <c r="N76" s="20"/>
      <c r="O76" s="20"/>
      <c r="P76" s="21"/>
      <c r="Q76" s="30">
        <f t="shared" si="4"/>
        <v>0</v>
      </c>
      <c r="R76" s="22"/>
      <c r="S76" s="18"/>
      <c r="T76" s="23"/>
      <c r="U76" s="22"/>
      <c r="V76" s="31" t="str">
        <f>IF(NOT(ISBLANK(N76)),NETWORKDAYS.INTL(IF(N76&lt;DATE('Informations générales'!B$7,1,1),DATE('Informations générales'!B$7,1,1),N76),IF(OR(O76&gt;DATE('Informations générales'!B$7,12,31),ISBLANK(O76)),DATE('Informations générales'!B$7,12,31),O76),IF(T76="6 jours par semaine",11,1)),"")</f>
        <v/>
      </c>
      <c r="W76" s="31" t="str">
        <f t="shared" si="5"/>
        <v/>
      </c>
      <c r="X76" s="32" t="str">
        <f t="shared" si="6"/>
        <v/>
      </c>
    </row>
    <row r="77" spans="1:24" x14ac:dyDescent="0.3">
      <c r="A77" s="40"/>
      <c r="B77" s="18"/>
      <c r="C77" s="18"/>
      <c r="D77" s="18"/>
      <c r="E77" s="18"/>
      <c r="F77" s="37"/>
      <c r="G77" s="37"/>
      <c r="H77" s="18"/>
      <c r="I77" s="18"/>
      <c r="J77" s="18"/>
      <c r="K77" s="18"/>
      <c r="L77" s="18"/>
      <c r="M77" s="19"/>
      <c r="N77" s="20"/>
      <c r="O77" s="20"/>
      <c r="P77" s="21"/>
      <c r="Q77" s="30">
        <f t="shared" si="4"/>
        <v>0</v>
      </c>
      <c r="R77" s="22"/>
      <c r="S77" s="18"/>
      <c r="T77" s="23"/>
      <c r="U77" s="22"/>
      <c r="V77" s="31" t="str">
        <f>IF(NOT(ISBLANK(N77)),NETWORKDAYS.INTL(IF(N77&lt;DATE('Informations générales'!B$7,1,1),DATE('Informations générales'!B$7,1,1),N77),IF(OR(O77&gt;DATE('Informations générales'!B$7,12,31),ISBLANK(O77)),DATE('Informations générales'!B$7,12,31),O77),IF(T77="6 jours par semaine",11,1)),"")</f>
        <v/>
      </c>
      <c r="W77" s="31" t="str">
        <f t="shared" si="5"/>
        <v/>
      </c>
      <c r="X77" s="32" t="str">
        <f t="shared" si="6"/>
        <v/>
      </c>
    </row>
    <row r="78" spans="1:24" x14ac:dyDescent="0.3">
      <c r="A78" s="40"/>
      <c r="B78" s="18"/>
      <c r="C78" s="18"/>
      <c r="D78" s="18"/>
      <c r="E78" s="18"/>
      <c r="F78" s="37"/>
      <c r="G78" s="37"/>
      <c r="H78" s="18"/>
      <c r="I78" s="18"/>
      <c r="J78" s="18"/>
      <c r="K78" s="18"/>
      <c r="L78" s="18"/>
      <c r="M78" s="19"/>
      <c r="N78" s="20"/>
      <c r="O78" s="20"/>
      <c r="P78" s="21"/>
      <c r="Q78" s="30">
        <f t="shared" si="4"/>
        <v>0</v>
      </c>
      <c r="R78" s="22"/>
      <c r="S78" s="18"/>
      <c r="T78" s="23"/>
      <c r="U78" s="22"/>
      <c r="V78" s="31" t="str">
        <f>IF(NOT(ISBLANK(N78)),NETWORKDAYS.INTL(IF(N78&lt;DATE('Informations générales'!B$7,1,1),DATE('Informations générales'!B$7,1,1),N78),IF(OR(O78&gt;DATE('Informations générales'!B$7,12,31),ISBLANK(O78)),DATE('Informations générales'!B$7,12,31),O78),IF(T78="6 jours par semaine",11,1)),"")</f>
        <v/>
      </c>
      <c r="W78" s="31" t="str">
        <f t="shared" si="5"/>
        <v/>
      </c>
      <c r="X78" s="32" t="str">
        <f t="shared" si="6"/>
        <v/>
      </c>
    </row>
    <row r="79" spans="1:24" x14ac:dyDescent="0.3">
      <c r="A79" s="40"/>
      <c r="B79" s="18"/>
      <c r="C79" s="18"/>
      <c r="D79" s="18"/>
      <c r="E79" s="18"/>
      <c r="F79" s="37"/>
      <c r="G79" s="37"/>
      <c r="H79" s="18"/>
      <c r="I79" s="18"/>
      <c r="J79" s="18"/>
      <c r="K79" s="18"/>
      <c r="L79" s="18"/>
      <c r="M79" s="19"/>
      <c r="N79" s="20"/>
      <c r="O79" s="20"/>
      <c r="P79" s="21"/>
      <c r="Q79" s="30">
        <f t="shared" si="4"/>
        <v>0</v>
      </c>
      <c r="R79" s="22"/>
      <c r="S79" s="18"/>
      <c r="T79" s="23"/>
      <c r="U79" s="22"/>
      <c r="V79" s="31" t="str">
        <f>IF(NOT(ISBLANK(N79)),NETWORKDAYS.INTL(IF(N79&lt;DATE('Informations générales'!B$7,1,1),DATE('Informations générales'!B$7,1,1),N79),IF(OR(O79&gt;DATE('Informations générales'!B$7,12,31),ISBLANK(O79)),DATE('Informations générales'!B$7,12,31),O79),IF(T79="6 jours par semaine",11,1)),"")</f>
        <v/>
      </c>
      <c r="W79" s="31" t="str">
        <f t="shared" si="5"/>
        <v/>
      </c>
      <c r="X79" s="32" t="str">
        <f t="shared" si="6"/>
        <v/>
      </c>
    </row>
    <row r="80" spans="1:24" x14ac:dyDescent="0.3">
      <c r="A80" s="40"/>
      <c r="B80" s="18"/>
      <c r="C80" s="18"/>
      <c r="D80" s="18"/>
      <c r="E80" s="18"/>
      <c r="F80" s="37"/>
      <c r="G80" s="37"/>
      <c r="H80" s="18"/>
      <c r="I80" s="18"/>
      <c r="J80" s="18"/>
      <c r="K80" s="18"/>
      <c r="L80" s="18"/>
      <c r="M80" s="19"/>
      <c r="N80" s="20"/>
      <c r="O80" s="20"/>
      <c r="P80" s="21"/>
      <c r="Q80" s="30">
        <f t="shared" si="4"/>
        <v>0</v>
      </c>
      <c r="R80" s="22"/>
      <c r="S80" s="18"/>
      <c r="T80" s="23"/>
      <c r="U80" s="22"/>
      <c r="V80" s="31" t="str">
        <f>IF(NOT(ISBLANK(N80)),NETWORKDAYS.INTL(IF(N80&lt;DATE('Informations générales'!B$7,1,1),DATE('Informations générales'!B$7,1,1),N80),IF(OR(O80&gt;DATE('Informations générales'!B$7,12,31),ISBLANK(O80)),DATE('Informations générales'!B$7,12,31),O80),IF(T80="6 jours par semaine",11,1)),"")</f>
        <v/>
      </c>
      <c r="W80" s="31" t="str">
        <f t="shared" si="5"/>
        <v/>
      </c>
      <c r="X80" s="32" t="str">
        <f t="shared" si="6"/>
        <v/>
      </c>
    </row>
    <row r="81" spans="1:24" x14ac:dyDescent="0.3">
      <c r="A81" s="40"/>
      <c r="B81" s="18"/>
      <c r="C81" s="18"/>
      <c r="D81" s="18"/>
      <c r="E81" s="18"/>
      <c r="F81" s="37"/>
      <c r="G81" s="37"/>
      <c r="H81" s="18"/>
      <c r="I81" s="18"/>
      <c r="J81" s="18"/>
      <c r="K81" s="18"/>
      <c r="L81" s="18"/>
      <c r="M81" s="19"/>
      <c r="N81" s="20"/>
      <c r="O81" s="20"/>
      <c r="P81" s="21"/>
      <c r="Q81" s="30">
        <f t="shared" si="4"/>
        <v>0</v>
      </c>
      <c r="R81" s="22"/>
      <c r="S81" s="18"/>
      <c r="T81" s="23"/>
      <c r="U81" s="22"/>
      <c r="V81" s="31" t="str">
        <f>IF(NOT(ISBLANK(N81)),NETWORKDAYS.INTL(IF(N81&lt;DATE('Informations générales'!B$7,1,1),DATE('Informations générales'!B$7,1,1),N81),IF(OR(O81&gt;DATE('Informations générales'!B$7,12,31),ISBLANK(O81)),DATE('Informations générales'!B$7,12,31),O81),IF(T81="6 jours par semaine",11,1)),"")</f>
        <v/>
      </c>
      <c r="W81" s="31" t="str">
        <f t="shared" si="5"/>
        <v/>
      </c>
      <c r="X81" s="32" t="str">
        <f t="shared" si="6"/>
        <v/>
      </c>
    </row>
    <row r="82" spans="1:24" x14ac:dyDescent="0.3">
      <c r="A82" s="40"/>
      <c r="B82" s="18"/>
      <c r="C82" s="18"/>
      <c r="D82" s="18"/>
      <c r="E82" s="18"/>
      <c r="F82" s="37"/>
      <c r="G82" s="37"/>
      <c r="H82" s="18"/>
      <c r="I82" s="18"/>
      <c r="J82" s="18"/>
      <c r="K82" s="18"/>
      <c r="L82" s="18"/>
      <c r="M82" s="19"/>
      <c r="N82" s="20"/>
      <c r="O82" s="20"/>
      <c r="P82" s="21"/>
      <c r="Q82" s="30">
        <f t="shared" si="4"/>
        <v>0</v>
      </c>
      <c r="R82" s="22"/>
      <c r="S82" s="18"/>
      <c r="T82" s="23"/>
      <c r="U82" s="22"/>
      <c r="V82" s="31" t="str">
        <f>IF(NOT(ISBLANK(N82)),NETWORKDAYS.INTL(IF(N82&lt;DATE('Informations générales'!B$7,1,1),DATE('Informations générales'!B$7,1,1),N82),IF(OR(O82&gt;DATE('Informations générales'!B$7,12,31),ISBLANK(O82)),DATE('Informations générales'!B$7,12,31),O82),IF(T82="6 jours par semaine",11,1)),"")</f>
        <v/>
      </c>
      <c r="W82" s="31" t="str">
        <f t="shared" si="5"/>
        <v/>
      </c>
      <c r="X82" s="32" t="str">
        <f t="shared" si="6"/>
        <v/>
      </c>
    </row>
    <row r="83" spans="1:24" x14ac:dyDescent="0.3">
      <c r="A83" s="40"/>
      <c r="B83" s="18"/>
      <c r="C83" s="18"/>
      <c r="D83" s="18"/>
      <c r="E83" s="18"/>
      <c r="F83" s="37"/>
      <c r="G83" s="37"/>
      <c r="H83" s="18"/>
      <c r="I83" s="18"/>
      <c r="J83" s="18"/>
      <c r="K83" s="18"/>
      <c r="L83" s="18"/>
      <c r="M83" s="19"/>
      <c r="N83" s="20"/>
      <c r="O83" s="20"/>
      <c r="P83" s="21"/>
      <c r="Q83" s="30">
        <f t="shared" si="4"/>
        <v>0</v>
      </c>
      <c r="R83" s="22"/>
      <c r="S83" s="18"/>
      <c r="T83" s="23"/>
      <c r="U83" s="22"/>
      <c r="V83" s="31" t="str">
        <f>IF(NOT(ISBLANK(N83)),NETWORKDAYS.INTL(IF(N83&lt;DATE('Informations générales'!B$7,1,1),DATE('Informations générales'!B$7,1,1),N83),IF(OR(O83&gt;DATE('Informations générales'!B$7,12,31),ISBLANK(O83)),DATE('Informations générales'!B$7,12,31),O83),IF(T83="6 jours par semaine",11,1)),"")</f>
        <v/>
      </c>
      <c r="W83" s="31" t="str">
        <f t="shared" si="5"/>
        <v/>
      </c>
      <c r="X83" s="32" t="str">
        <f t="shared" si="6"/>
        <v/>
      </c>
    </row>
    <row r="84" spans="1:24" x14ac:dyDescent="0.3">
      <c r="A84" s="40"/>
      <c r="B84" s="18"/>
      <c r="C84" s="18"/>
      <c r="D84" s="18"/>
      <c r="E84" s="18"/>
      <c r="F84" s="37"/>
      <c r="G84" s="37"/>
      <c r="H84" s="18"/>
      <c r="I84" s="18"/>
      <c r="J84" s="18"/>
      <c r="K84" s="18"/>
      <c r="L84" s="18"/>
      <c r="M84" s="19"/>
      <c r="N84" s="20"/>
      <c r="O84" s="20"/>
      <c r="P84" s="21"/>
      <c r="Q84" s="30">
        <f t="shared" si="4"/>
        <v>0</v>
      </c>
      <c r="R84" s="22"/>
      <c r="S84" s="18"/>
      <c r="T84" s="23"/>
      <c r="U84" s="22"/>
      <c r="V84" s="31" t="str">
        <f>IF(NOT(ISBLANK(N84)),NETWORKDAYS.INTL(IF(N84&lt;DATE('Informations générales'!B$7,1,1),DATE('Informations générales'!B$7,1,1),N84),IF(OR(O84&gt;DATE('Informations générales'!B$7,12,31),ISBLANK(O84)),DATE('Informations générales'!B$7,12,31),O84),IF(T84="6 jours par semaine",11,1)),"")</f>
        <v/>
      </c>
      <c r="W84" s="31" t="str">
        <f t="shared" si="5"/>
        <v/>
      </c>
      <c r="X84" s="32" t="str">
        <f t="shared" si="6"/>
        <v/>
      </c>
    </row>
    <row r="85" spans="1:24" x14ac:dyDescent="0.3">
      <c r="A85" s="40"/>
      <c r="B85" s="18"/>
      <c r="C85" s="18"/>
      <c r="D85" s="18"/>
      <c r="E85" s="18"/>
      <c r="F85" s="37"/>
      <c r="G85" s="37"/>
      <c r="H85" s="18"/>
      <c r="I85" s="18"/>
      <c r="J85" s="18"/>
      <c r="K85" s="18"/>
      <c r="L85" s="18"/>
      <c r="M85" s="19"/>
      <c r="N85" s="20"/>
      <c r="O85" s="20"/>
      <c r="P85" s="21"/>
      <c r="Q85" s="30">
        <f t="shared" si="4"/>
        <v>0</v>
      </c>
      <c r="R85" s="22"/>
      <c r="S85" s="18"/>
      <c r="T85" s="23"/>
      <c r="U85" s="22"/>
      <c r="V85" s="31" t="str">
        <f>IF(NOT(ISBLANK(N85)),NETWORKDAYS.INTL(IF(N85&lt;DATE('Informations générales'!B$7,1,1),DATE('Informations générales'!B$7,1,1),N85),IF(OR(O85&gt;DATE('Informations générales'!B$7,12,31),ISBLANK(O85)),DATE('Informations générales'!B$7,12,31),O85),IF(T85="6 jours par semaine",11,1)),"")</f>
        <v/>
      </c>
      <c r="W85" s="31" t="str">
        <f t="shared" si="5"/>
        <v/>
      </c>
      <c r="X85" s="32" t="str">
        <f t="shared" si="6"/>
        <v/>
      </c>
    </row>
    <row r="86" spans="1:24" x14ac:dyDescent="0.3">
      <c r="A86" s="40"/>
      <c r="B86" s="18"/>
      <c r="C86" s="18"/>
      <c r="D86" s="18"/>
      <c r="E86" s="18"/>
      <c r="F86" s="37"/>
      <c r="G86" s="37"/>
      <c r="H86" s="18"/>
      <c r="I86" s="18"/>
      <c r="J86" s="18"/>
      <c r="K86" s="18"/>
      <c r="L86" s="18"/>
      <c r="M86" s="19"/>
      <c r="N86" s="20"/>
      <c r="O86" s="20"/>
      <c r="P86" s="21"/>
      <c r="Q86" s="30">
        <f t="shared" si="4"/>
        <v>0</v>
      </c>
      <c r="R86" s="22"/>
      <c r="S86" s="18"/>
      <c r="T86" s="23"/>
      <c r="U86" s="22"/>
      <c r="V86" s="31" t="str">
        <f>IF(NOT(ISBLANK(N86)),NETWORKDAYS.INTL(IF(N86&lt;DATE('Informations générales'!B$7,1,1),DATE('Informations générales'!B$7,1,1),N86),IF(OR(O86&gt;DATE('Informations générales'!B$7,12,31),ISBLANK(O86)),DATE('Informations générales'!B$7,12,31),O86),IF(T86="6 jours par semaine",11,1)),"")</f>
        <v/>
      </c>
      <c r="W86" s="31" t="str">
        <f t="shared" si="5"/>
        <v/>
      </c>
      <c r="X86" s="32" t="str">
        <f t="shared" si="6"/>
        <v/>
      </c>
    </row>
    <row r="87" spans="1:24" x14ac:dyDescent="0.3">
      <c r="A87" s="40"/>
      <c r="B87" s="18"/>
      <c r="C87" s="18"/>
      <c r="D87" s="18"/>
      <c r="E87" s="18"/>
      <c r="F87" s="37"/>
      <c r="G87" s="37"/>
      <c r="H87" s="18"/>
      <c r="I87" s="18"/>
      <c r="J87" s="18"/>
      <c r="K87" s="18"/>
      <c r="L87" s="18"/>
      <c r="M87" s="19"/>
      <c r="N87" s="20"/>
      <c r="O87" s="20"/>
      <c r="P87" s="21"/>
      <c r="Q87" s="30">
        <f t="shared" si="4"/>
        <v>0</v>
      </c>
      <c r="R87" s="22"/>
      <c r="S87" s="18"/>
      <c r="T87" s="23"/>
      <c r="U87" s="22"/>
      <c r="V87" s="31" t="str">
        <f>IF(NOT(ISBLANK(N87)),NETWORKDAYS.INTL(IF(N87&lt;DATE('Informations générales'!B$7,1,1),DATE('Informations générales'!B$7,1,1),N87),IF(OR(O87&gt;DATE('Informations générales'!B$7,12,31),ISBLANK(O87)),DATE('Informations générales'!B$7,12,31),O87),IF(T87="6 jours par semaine",11,1)),"")</f>
        <v/>
      </c>
      <c r="W87" s="31" t="str">
        <f t="shared" si="5"/>
        <v/>
      </c>
      <c r="X87" s="32" t="str">
        <f t="shared" si="6"/>
        <v/>
      </c>
    </row>
    <row r="88" spans="1:24" x14ac:dyDescent="0.3">
      <c r="A88" s="40"/>
      <c r="B88" s="18"/>
      <c r="C88" s="18"/>
      <c r="D88" s="18"/>
      <c r="E88" s="18"/>
      <c r="F88" s="37"/>
      <c r="G88" s="37"/>
      <c r="H88" s="18"/>
      <c r="I88" s="18"/>
      <c r="J88" s="18"/>
      <c r="K88" s="18"/>
      <c r="L88" s="18"/>
      <c r="M88" s="19"/>
      <c r="N88" s="20"/>
      <c r="O88" s="20"/>
      <c r="P88" s="21"/>
      <c r="Q88" s="30">
        <f t="shared" si="4"/>
        <v>0</v>
      </c>
      <c r="R88" s="22"/>
      <c r="S88" s="18"/>
      <c r="T88" s="23"/>
      <c r="U88" s="22"/>
      <c r="V88" s="31" t="str">
        <f>IF(NOT(ISBLANK(N88)),NETWORKDAYS.INTL(IF(N88&lt;DATE('Informations générales'!B$7,1,1),DATE('Informations générales'!B$7,1,1),N88),IF(OR(O88&gt;DATE('Informations générales'!B$7,12,31),ISBLANK(O88)),DATE('Informations générales'!B$7,12,31),O88),IF(T88="6 jours par semaine",11,1)),"")</f>
        <v/>
      </c>
      <c r="W88" s="31" t="str">
        <f t="shared" si="5"/>
        <v/>
      </c>
      <c r="X88" s="32" t="str">
        <f t="shared" si="6"/>
        <v/>
      </c>
    </row>
    <row r="89" spans="1:24" x14ac:dyDescent="0.3">
      <c r="A89" s="40"/>
      <c r="B89" s="18"/>
      <c r="C89" s="18"/>
      <c r="D89" s="18"/>
      <c r="E89" s="18"/>
      <c r="F89" s="37"/>
      <c r="G89" s="37"/>
      <c r="H89" s="18"/>
      <c r="I89" s="18"/>
      <c r="J89" s="18"/>
      <c r="K89" s="18"/>
      <c r="L89" s="18"/>
      <c r="M89" s="19"/>
      <c r="N89" s="20"/>
      <c r="O89" s="20"/>
      <c r="P89" s="21"/>
      <c r="Q89" s="30">
        <f t="shared" si="4"/>
        <v>0</v>
      </c>
      <c r="R89" s="22"/>
      <c r="S89" s="18"/>
      <c r="T89" s="23"/>
      <c r="U89" s="22"/>
      <c r="V89" s="31" t="str">
        <f>IF(NOT(ISBLANK(N89)),NETWORKDAYS.INTL(IF(N89&lt;DATE('Informations générales'!B$7,1,1),DATE('Informations générales'!B$7,1,1),N89),IF(OR(O89&gt;DATE('Informations générales'!B$7,12,31),ISBLANK(O89)),DATE('Informations générales'!B$7,12,31),O89),IF(T89="6 jours par semaine",11,1)),"")</f>
        <v/>
      </c>
      <c r="W89" s="31" t="str">
        <f t="shared" si="5"/>
        <v/>
      </c>
      <c r="X89" s="32" t="str">
        <f t="shared" si="6"/>
        <v/>
      </c>
    </row>
    <row r="90" spans="1:24" x14ac:dyDescent="0.3">
      <c r="A90" s="40"/>
      <c r="B90" s="18"/>
      <c r="C90" s="18"/>
      <c r="D90" s="18"/>
      <c r="E90" s="18"/>
      <c r="F90" s="37"/>
      <c r="G90" s="37"/>
      <c r="H90" s="18"/>
      <c r="I90" s="18"/>
      <c r="J90" s="18"/>
      <c r="K90" s="18"/>
      <c r="L90" s="18"/>
      <c r="M90" s="19"/>
      <c r="N90" s="20"/>
      <c r="O90" s="20"/>
      <c r="P90" s="21"/>
      <c r="Q90" s="30">
        <f t="shared" si="4"/>
        <v>0</v>
      </c>
      <c r="R90" s="22"/>
      <c r="S90" s="18"/>
      <c r="T90" s="23"/>
      <c r="U90" s="22"/>
      <c r="V90" s="31" t="str">
        <f>IF(NOT(ISBLANK(N90)),NETWORKDAYS.INTL(IF(N90&lt;DATE('Informations générales'!B$7,1,1),DATE('Informations générales'!B$7,1,1),N90),IF(OR(O90&gt;DATE('Informations générales'!B$7,12,31),ISBLANK(O90)),DATE('Informations générales'!B$7,12,31),O90),IF(T90="6 jours par semaine",11,1)),"")</f>
        <v/>
      </c>
      <c r="W90" s="31" t="str">
        <f t="shared" si="5"/>
        <v/>
      </c>
      <c r="X90" s="32" t="str">
        <f t="shared" si="6"/>
        <v/>
      </c>
    </row>
    <row r="91" spans="1:24" x14ac:dyDescent="0.3">
      <c r="A91" s="40"/>
      <c r="B91" s="18"/>
      <c r="C91" s="18"/>
      <c r="D91" s="18"/>
      <c r="E91" s="18"/>
      <c r="F91" s="37"/>
      <c r="G91" s="37"/>
      <c r="H91" s="18"/>
      <c r="I91" s="18"/>
      <c r="J91" s="18"/>
      <c r="K91" s="18"/>
      <c r="L91" s="18"/>
      <c r="M91" s="19"/>
      <c r="N91" s="20"/>
      <c r="O91" s="20"/>
      <c r="P91" s="21"/>
      <c r="Q91" s="30">
        <f t="shared" si="4"/>
        <v>0</v>
      </c>
      <c r="R91" s="22"/>
      <c r="S91" s="18"/>
      <c r="T91" s="23"/>
      <c r="U91" s="22"/>
      <c r="V91" s="31" t="str">
        <f>IF(NOT(ISBLANK(N91)),NETWORKDAYS.INTL(IF(N91&lt;DATE('Informations générales'!B$7,1,1),DATE('Informations générales'!B$7,1,1),N91),IF(OR(O91&gt;DATE('Informations générales'!B$7,12,31),ISBLANK(O91)),DATE('Informations générales'!B$7,12,31),O91),IF(T91="6 jours par semaine",11,1)),"")</f>
        <v/>
      </c>
      <c r="W91" s="31" t="str">
        <f t="shared" si="5"/>
        <v/>
      </c>
      <c r="X91" s="32" t="str">
        <f t="shared" si="6"/>
        <v/>
      </c>
    </row>
    <row r="92" spans="1:24" x14ac:dyDescent="0.3">
      <c r="A92" s="40"/>
      <c r="B92" s="18"/>
      <c r="C92" s="18"/>
      <c r="D92" s="18"/>
      <c r="E92" s="18"/>
      <c r="F92" s="37"/>
      <c r="G92" s="37"/>
      <c r="H92" s="18"/>
      <c r="I92" s="18"/>
      <c r="J92" s="18"/>
      <c r="K92" s="18"/>
      <c r="L92" s="18"/>
      <c r="M92" s="19"/>
      <c r="N92" s="20"/>
      <c r="O92" s="20"/>
      <c r="P92" s="21"/>
      <c r="Q92" s="30">
        <f t="shared" si="4"/>
        <v>0</v>
      </c>
      <c r="R92" s="22"/>
      <c r="S92" s="18"/>
      <c r="T92" s="23"/>
      <c r="U92" s="22"/>
      <c r="V92" s="31" t="str">
        <f>IF(NOT(ISBLANK(N92)),NETWORKDAYS.INTL(IF(N92&lt;DATE('Informations générales'!B$7,1,1),DATE('Informations générales'!B$7,1,1),N92),IF(OR(O92&gt;DATE('Informations générales'!B$7,12,31),ISBLANK(O92)),DATE('Informations générales'!B$7,12,31),O92),IF(T92="6 jours par semaine",11,1)),"")</f>
        <v/>
      </c>
      <c r="W92" s="31" t="str">
        <f t="shared" si="5"/>
        <v/>
      </c>
      <c r="X92" s="32" t="str">
        <f t="shared" si="6"/>
        <v/>
      </c>
    </row>
    <row r="93" spans="1:24" x14ac:dyDescent="0.3">
      <c r="A93" s="40"/>
      <c r="B93" s="18"/>
      <c r="C93" s="18"/>
      <c r="D93" s="18"/>
      <c r="E93" s="18"/>
      <c r="F93" s="37"/>
      <c r="G93" s="37"/>
      <c r="H93" s="18"/>
      <c r="I93" s="18"/>
      <c r="J93" s="18"/>
      <c r="K93" s="18"/>
      <c r="L93" s="18"/>
      <c r="M93" s="19"/>
      <c r="N93" s="20"/>
      <c r="O93" s="20"/>
      <c r="P93" s="21"/>
      <c r="Q93" s="30">
        <f t="shared" si="4"/>
        <v>0</v>
      </c>
      <c r="R93" s="22"/>
      <c r="S93" s="18"/>
      <c r="T93" s="23"/>
      <c r="U93" s="22"/>
      <c r="V93" s="31" t="str">
        <f>IF(NOT(ISBLANK(N93)),NETWORKDAYS.INTL(IF(N93&lt;DATE('Informations générales'!B$7,1,1),DATE('Informations générales'!B$7,1,1),N93),IF(OR(O93&gt;DATE('Informations générales'!B$7,12,31),ISBLANK(O93)),DATE('Informations générales'!B$7,12,31),O93),IF(T93="6 jours par semaine",11,1)),"")</f>
        <v/>
      </c>
      <c r="W93" s="31" t="str">
        <f t="shared" si="5"/>
        <v/>
      </c>
      <c r="X93" s="32" t="str">
        <f t="shared" si="6"/>
        <v/>
      </c>
    </row>
    <row r="94" spans="1:24" x14ac:dyDescent="0.3">
      <c r="A94" s="40"/>
      <c r="B94" s="18"/>
      <c r="C94" s="18"/>
      <c r="D94" s="18"/>
      <c r="E94" s="18"/>
      <c r="F94" s="37"/>
      <c r="G94" s="37"/>
      <c r="H94" s="18"/>
      <c r="I94" s="18"/>
      <c r="J94" s="18"/>
      <c r="K94" s="18"/>
      <c r="L94" s="18"/>
      <c r="M94" s="19"/>
      <c r="N94" s="20"/>
      <c r="O94" s="20"/>
      <c r="P94" s="21"/>
      <c r="Q94" s="30">
        <f t="shared" si="4"/>
        <v>0</v>
      </c>
      <c r="R94" s="22"/>
      <c r="S94" s="18"/>
      <c r="T94" s="23"/>
      <c r="U94" s="22"/>
      <c r="V94" s="31" t="str">
        <f>IF(NOT(ISBLANK(N94)),NETWORKDAYS.INTL(IF(N94&lt;DATE('Informations générales'!B$7,1,1),DATE('Informations générales'!B$7,1,1),N94),IF(OR(O94&gt;DATE('Informations générales'!B$7,12,31),ISBLANK(O94)),DATE('Informations générales'!B$7,12,31),O94),IF(T94="6 jours par semaine",11,1)),"")</f>
        <v/>
      </c>
      <c r="W94" s="31" t="str">
        <f t="shared" si="5"/>
        <v/>
      </c>
      <c r="X94" s="32" t="str">
        <f t="shared" si="6"/>
        <v/>
      </c>
    </row>
    <row r="95" spans="1:24" x14ac:dyDescent="0.3">
      <c r="A95" s="40"/>
      <c r="B95" s="18"/>
      <c r="C95" s="18"/>
      <c r="D95" s="18"/>
      <c r="E95" s="18"/>
      <c r="F95" s="37"/>
      <c r="G95" s="37"/>
      <c r="H95" s="18"/>
      <c r="I95" s="18"/>
      <c r="J95" s="18"/>
      <c r="K95" s="18"/>
      <c r="L95" s="18"/>
      <c r="M95" s="19"/>
      <c r="N95" s="20"/>
      <c r="O95" s="20"/>
      <c r="P95" s="21"/>
      <c r="Q95" s="30">
        <f t="shared" si="4"/>
        <v>0</v>
      </c>
      <c r="R95" s="22"/>
      <c r="S95" s="18"/>
      <c r="T95" s="23"/>
      <c r="U95" s="22"/>
      <c r="V95" s="31" t="str">
        <f>IF(NOT(ISBLANK(N95)),NETWORKDAYS.INTL(IF(N95&lt;DATE('Informations générales'!B$7,1,1),DATE('Informations générales'!B$7,1,1),N95),IF(OR(O95&gt;DATE('Informations générales'!B$7,12,31),ISBLANK(O95)),DATE('Informations générales'!B$7,12,31),O95),IF(T95="6 jours par semaine",11,1)),"")</f>
        <v/>
      </c>
      <c r="W95" s="31" t="str">
        <f t="shared" si="5"/>
        <v/>
      </c>
      <c r="X95" s="32" t="str">
        <f t="shared" si="6"/>
        <v/>
      </c>
    </row>
    <row r="96" spans="1:24" x14ac:dyDescent="0.3">
      <c r="A96" s="40"/>
      <c r="B96" s="18"/>
      <c r="C96" s="18"/>
      <c r="D96" s="18"/>
      <c r="E96" s="18"/>
      <c r="F96" s="37"/>
      <c r="G96" s="37"/>
      <c r="H96" s="18"/>
      <c r="I96" s="18"/>
      <c r="J96" s="18"/>
      <c r="K96" s="18"/>
      <c r="L96" s="18"/>
      <c r="M96" s="19"/>
      <c r="N96" s="20"/>
      <c r="O96" s="20"/>
      <c r="P96" s="21"/>
      <c r="Q96" s="30">
        <f t="shared" si="4"/>
        <v>0</v>
      </c>
      <c r="R96" s="22"/>
      <c r="S96" s="18"/>
      <c r="T96" s="23"/>
      <c r="U96" s="22"/>
      <c r="V96" s="31" t="str">
        <f>IF(NOT(ISBLANK(N96)),NETWORKDAYS.INTL(IF(N96&lt;DATE('Informations générales'!B$7,1,1),DATE('Informations générales'!B$7,1,1),N96),IF(OR(O96&gt;DATE('Informations générales'!B$7,12,31),ISBLANK(O96)),DATE('Informations générales'!B$7,12,31),O96),IF(T96="6 jours par semaine",11,1)),"")</f>
        <v/>
      </c>
      <c r="W96" s="31" t="str">
        <f t="shared" si="5"/>
        <v/>
      </c>
      <c r="X96" s="32" t="str">
        <f t="shared" si="6"/>
        <v/>
      </c>
    </row>
    <row r="97" spans="1:24" x14ac:dyDescent="0.3">
      <c r="A97" s="40"/>
      <c r="B97" s="18"/>
      <c r="C97" s="18"/>
      <c r="D97" s="18"/>
      <c r="E97" s="18"/>
      <c r="F97" s="37"/>
      <c r="G97" s="37"/>
      <c r="H97" s="18"/>
      <c r="I97" s="18"/>
      <c r="J97" s="18"/>
      <c r="K97" s="18"/>
      <c r="L97" s="18"/>
      <c r="M97" s="19"/>
      <c r="N97" s="20"/>
      <c r="O97" s="20"/>
      <c r="P97" s="21"/>
      <c r="Q97" s="30">
        <f t="shared" si="4"/>
        <v>0</v>
      </c>
      <c r="R97" s="22"/>
      <c r="S97" s="18"/>
      <c r="T97" s="23"/>
      <c r="U97" s="22"/>
      <c r="V97" s="31" t="str">
        <f>IF(NOT(ISBLANK(N97)),NETWORKDAYS.INTL(IF(N97&lt;DATE('Informations générales'!B$7,1,1),DATE('Informations générales'!B$7,1,1),N97),IF(OR(O97&gt;DATE('Informations générales'!B$7,12,31),ISBLANK(O97)),DATE('Informations générales'!B$7,12,31),O97),IF(T97="6 jours par semaine",11,1)),"")</f>
        <v/>
      </c>
      <c r="W97" s="31" t="str">
        <f t="shared" si="5"/>
        <v/>
      </c>
      <c r="X97" s="32" t="str">
        <f t="shared" si="6"/>
        <v/>
      </c>
    </row>
    <row r="98" spans="1:24" x14ac:dyDescent="0.3">
      <c r="A98" s="40"/>
      <c r="B98" s="18"/>
      <c r="C98" s="18"/>
      <c r="D98" s="18"/>
      <c r="E98" s="18"/>
      <c r="F98" s="37"/>
      <c r="G98" s="37"/>
      <c r="H98" s="18"/>
      <c r="I98" s="18"/>
      <c r="J98" s="18"/>
      <c r="K98" s="18"/>
      <c r="L98" s="18"/>
      <c r="M98" s="19"/>
      <c r="N98" s="20"/>
      <c r="O98" s="20"/>
      <c r="P98" s="21"/>
      <c r="Q98" s="30">
        <f t="shared" si="4"/>
        <v>0</v>
      </c>
      <c r="R98" s="22"/>
      <c r="S98" s="18"/>
      <c r="T98" s="23"/>
      <c r="U98" s="22"/>
      <c r="V98" s="31" t="str">
        <f>IF(NOT(ISBLANK(N98)),NETWORKDAYS.INTL(IF(N98&lt;DATE('Informations générales'!B$7,1,1),DATE('Informations générales'!B$7,1,1),N98),IF(OR(O98&gt;DATE('Informations générales'!B$7,12,31),ISBLANK(O98)),DATE('Informations générales'!B$7,12,31),O98),IF(T98="6 jours par semaine",11,1)),"")</f>
        <v/>
      </c>
      <c r="W98" s="31" t="str">
        <f t="shared" si="5"/>
        <v/>
      </c>
      <c r="X98" s="32" t="str">
        <f t="shared" si="6"/>
        <v/>
      </c>
    </row>
    <row r="99" spans="1:24" x14ac:dyDescent="0.3">
      <c r="A99" s="40"/>
      <c r="B99" s="18"/>
      <c r="C99" s="18"/>
      <c r="D99" s="18"/>
      <c r="E99" s="18"/>
      <c r="F99" s="37"/>
      <c r="G99" s="37"/>
      <c r="H99" s="18"/>
      <c r="I99" s="18"/>
      <c r="J99" s="18"/>
      <c r="K99" s="18"/>
      <c r="L99" s="18"/>
      <c r="M99" s="19"/>
      <c r="N99" s="20"/>
      <c r="O99" s="20"/>
      <c r="P99" s="21"/>
      <c r="Q99" s="30">
        <f t="shared" si="4"/>
        <v>0</v>
      </c>
      <c r="R99" s="22"/>
      <c r="S99" s="18"/>
      <c r="T99" s="23"/>
      <c r="U99" s="22"/>
      <c r="V99" s="31" t="str">
        <f>IF(NOT(ISBLANK(N99)),NETWORKDAYS.INTL(IF(N99&lt;DATE('Informations générales'!B$7,1,1),DATE('Informations générales'!B$7,1,1),N99),IF(OR(O99&gt;DATE('Informations générales'!B$7,12,31),ISBLANK(O99)),DATE('Informations générales'!B$7,12,31),O99),IF(T99="6 jours par semaine",11,1)),"")</f>
        <v/>
      </c>
      <c r="W99" s="31" t="str">
        <f t="shared" si="5"/>
        <v/>
      </c>
      <c r="X99" s="32" t="str">
        <f t="shared" si="6"/>
        <v/>
      </c>
    </row>
    <row r="100" spans="1:24" x14ac:dyDescent="0.3">
      <c r="A100" s="40"/>
      <c r="B100" s="18"/>
      <c r="C100" s="18"/>
      <c r="D100" s="18"/>
      <c r="E100" s="18"/>
      <c r="F100" s="37"/>
      <c r="G100" s="37"/>
      <c r="H100" s="18"/>
      <c r="I100" s="18"/>
      <c r="J100" s="18"/>
      <c r="K100" s="18"/>
      <c r="L100" s="18"/>
      <c r="M100" s="19"/>
      <c r="N100" s="20"/>
      <c r="O100" s="20"/>
      <c r="P100" s="21"/>
      <c r="Q100" s="30">
        <f t="shared" si="4"/>
        <v>0</v>
      </c>
      <c r="R100" s="22"/>
      <c r="S100" s="18"/>
      <c r="T100" s="23"/>
      <c r="U100" s="22"/>
      <c r="V100" s="31" t="str">
        <f>IF(NOT(ISBLANK(N100)),NETWORKDAYS.INTL(IF(N100&lt;DATE('Informations générales'!B$7,1,1),DATE('Informations générales'!B$7,1,1),N100),IF(OR(O100&gt;DATE('Informations générales'!B$7,12,31),ISBLANK(O100)),DATE('Informations générales'!B$7,12,31),O100),IF(T100="6 jours par semaine",11,1)),"")</f>
        <v/>
      </c>
      <c r="W100" s="31" t="str">
        <f t="shared" si="5"/>
        <v/>
      </c>
      <c r="X100" s="32" t="str">
        <f t="shared" si="6"/>
        <v/>
      </c>
    </row>
    <row r="101" spans="1:24" x14ac:dyDescent="0.3">
      <c r="A101" s="40"/>
      <c r="B101" s="18"/>
      <c r="C101" s="18"/>
      <c r="D101" s="18"/>
      <c r="E101" s="18"/>
      <c r="F101" s="37"/>
      <c r="G101" s="37"/>
      <c r="H101" s="18"/>
      <c r="I101" s="18"/>
      <c r="J101" s="18"/>
      <c r="K101" s="18"/>
      <c r="L101" s="18"/>
      <c r="M101" s="19"/>
      <c r="N101" s="20"/>
      <c r="O101" s="20"/>
      <c r="P101" s="21"/>
      <c r="Q101" s="30">
        <f t="shared" si="4"/>
        <v>0</v>
      </c>
      <c r="R101" s="22"/>
      <c r="S101" s="18"/>
      <c r="T101" s="23"/>
      <c r="U101" s="22"/>
      <c r="V101" s="31" t="str">
        <f>IF(NOT(ISBLANK(N101)),NETWORKDAYS.INTL(IF(N101&lt;DATE('Informations générales'!B$7,1,1),DATE('Informations générales'!B$7,1,1),N101),IF(OR(O101&gt;DATE('Informations générales'!B$7,12,31),ISBLANK(O101)),DATE('Informations générales'!B$7,12,31),O101),IF(T101="6 jours par semaine",11,1)),"")</f>
        <v/>
      </c>
      <c r="W101" s="31" t="str">
        <f t="shared" si="5"/>
        <v/>
      </c>
      <c r="X101" s="32" t="str">
        <f t="shared" si="6"/>
        <v/>
      </c>
    </row>
    <row r="102" spans="1:24" x14ac:dyDescent="0.3">
      <c r="A102" s="40"/>
      <c r="B102" s="18"/>
      <c r="C102" s="18"/>
      <c r="D102" s="18"/>
      <c r="E102" s="18"/>
      <c r="F102" s="37"/>
      <c r="G102" s="37"/>
      <c r="H102" s="18"/>
      <c r="I102" s="18"/>
      <c r="J102" s="18"/>
      <c r="K102" s="18"/>
      <c r="L102" s="18"/>
      <c r="M102" s="19"/>
      <c r="N102" s="20"/>
      <c r="O102" s="20"/>
      <c r="P102" s="21"/>
      <c r="Q102" s="30">
        <f t="shared" si="4"/>
        <v>0</v>
      </c>
      <c r="R102" s="22"/>
      <c r="S102" s="18"/>
      <c r="T102" s="23"/>
      <c r="U102" s="22"/>
      <c r="V102" s="31" t="str">
        <f>IF(NOT(ISBLANK(N102)),NETWORKDAYS.INTL(IF(N102&lt;DATE('Informations générales'!B$7,1,1),DATE('Informations générales'!B$7,1,1),N102),IF(OR(O102&gt;DATE('Informations générales'!B$7,12,31),ISBLANK(O102)),DATE('Informations générales'!B$7,12,31),O102),IF(T102="6 jours par semaine",11,1)),"")</f>
        <v/>
      </c>
      <c r="W102" s="31" t="str">
        <f t="shared" si="5"/>
        <v/>
      </c>
      <c r="X102" s="32" t="str">
        <f t="shared" si="6"/>
        <v/>
      </c>
    </row>
    <row r="103" spans="1:24" x14ac:dyDescent="0.3">
      <c r="A103" s="40"/>
      <c r="B103" s="18"/>
      <c r="C103" s="18"/>
      <c r="D103" s="18"/>
      <c r="E103" s="18"/>
      <c r="F103" s="37"/>
      <c r="G103" s="37"/>
      <c r="H103" s="18"/>
      <c r="I103" s="18"/>
      <c r="J103" s="18"/>
      <c r="K103" s="18"/>
      <c r="L103" s="18"/>
      <c r="M103" s="19"/>
      <c r="N103" s="20"/>
      <c r="O103" s="20"/>
      <c r="P103" s="21"/>
      <c r="Q103" s="30">
        <f t="shared" si="4"/>
        <v>0</v>
      </c>
      <c r="R103" s="22"/>
      <c r="S103" s="18"/>
      <c r="T103" s="23"/>
      <c r="U103" s="22"/>
      <c r="V103" s="31" t="str">
        <f>IF(NOT(ISBLANK(N103)),NETWORKDAYS.INTL(IF(N103&lt;DATE('Informations générales'!B$7,1,1),DATE('Informations générales'!B$7,1,1),N103),IF(OR(O103&gt;DATE('Informations générales'!B$7,12,31),ISBLANK(O103)),DATE('Informations générales'!B$7,12,31),O103),IF(T103="6 jours par semaine",11,1)),"")</f>
        <v/>
      </c>
      <c r="W103" s="31" t="str">
        <f t="shared" si="5"/>
        <v/>
      </c>
      <c r="X103" s="32" t="str">
        <f t="shared" si="6"/>
        <v/>
      </c>
    </row>
    <row r="104" spans="1:24" x14ac:dyDescent="0.3">
      <c r="A104" s="40"/>
      <c r="B104" s="18"/>
      <c r="C104" s="18"/>
      <c r="D104" s="18"/>
      <c r="E104" s="18"/>
      <c r="F104" s="37"/>
      <c r="G104" s="37"/>
      <c r="H104" s="18"/>
      <c r="I104" s="18"/>
      <c r="J104" s="18"/>
      <c r="K104" s="18"/>
      <c r="L104" s="18"/>
      <c r="M104" s="19"/>
      <c r="N104" s="20"/>
      <c r="O104" s="20"/>
      <c r="P104" s="21"/>
      <c r="Q104" s="30">
        <f t="shared" si="4"/>
        <v>0</v>
      </c>
      <c r="R104" s="22"/>
      <c r="S104" s="18"/>
      <c r="T104" s="23"/>
      <c r="U104" s="22"/>
      <c r="V104" s="31" t="str">
        <f>IF(NOT(ISBLANK(N104)),NETWORKDAYS.INTL(IF(N104&lt;DATE('Informations générales'!B$7,1,1),DATE('Informations générales'!B$7,1,1),N104),IF(OR(O104&gt;DATE('Informations générales'!B$7,12,31),ISBLANK(O104)),DATE('Informations générales'!B$7,12,31),O104),IF(T104="6 jours par semaine",11,1)),"")</f>
        <v/>
      </c>
      <c r="W104" s="31" t="str">
        <f t="shared" si="5"/>
        <v/>
      </c>
      <c r="X104" s="32" t="str">
        <f t="shared" si="6"/>
        <v/>
      </c>
    </row>
    <row r="105" spans="1:24" x14ac:dyDescent="0.3">
      <c r="A105" s="40"/>
      <c r="B105" s="18"/>
      <c r="C105" s="18"/>
      <c r="D105" s="18"/>
      <c r="E105" s="18"/>
      <c r="F105" s="37"/>
      <c r="G105" s="37"/>
      <c r="H105" s="18"/>
      <c r="I105" s="18"/>
      <c r="J105" s="18"/>
      <c r="K105" s="18"/>
      <c r="L105" s="18"/>
      <c r="M105" s="19"/>
      <c r="N105" s="20"/>
      <c r="O105" s="20"/>
      <c r="P105" s="21"/>
      <c r="Q105" s="30">
        <f t="shared" si="4"/>
        <v>0</v>
      </c>
      <c r="R105" s="22"/>
      <c r="S105" s="18"/>
      <c r="T105" s="23"/>
      <c r="U105" s="22"/>
      <c r="V105" s="31" t="str">
        <f>IF(NOT(ISBLANK(N105)),NETWORKDAYS.INTL(IF(N105&lt;DATE('Informations générales'!B$7,1,1),DATE('Informations générales'!B$7,1,1),N105),IF(OR(O105&gt;DATE('Informations générales'!B$7,12,31),ISBLANK(O105)),DATE('Informations générales'!B$7,12,31),O105),IF(T105="6 jours par semaine",11,1)),"")</f>
        <v/>
      </c>
      <c r="W105" s="31" t="str">
        <f t="shared" si="5"/>
        <v/>
      </c>
      <c r="X105" s="32" t="str">
        <f t="shared" si="6"/>
        <v/>
      </c>
    </row>
    <row r="106" spans="1:24" x14ac:dyDescent="0.3">
      <c r="A106" s="40"/>
      <c r="B106" s="18"/>
      <c r="C106" s="18"/>
      <c r="D106" s="18"/>
      <c r="E106" s="18"/>
      <c r="F106" s="37"/>
      <c r="G106" s="37"/>
      <c r="H106" s="18"/>
      <c r="I106" s="18"/>
      <c r="J106" s="18"/>
      <c r="K106" s="18"/>
      <c r="L106" s="18"/>
      <c r="M106" s="19"/>
      <c r="N106" s="20"/>
      <c r="O106" s="20"/>
      <c r="P106" s="21"/>
      <c r="Q106" s="30">
        <f t="shared" si="4"/>
        <v>0</v>
      </c>
      <c r="R106" s="22"/>
      <c r="S106" s="18"/>
      <c r="T106" s="23"/>
      <c r="U106" s="22"/>
      <c r="V106" s="31" t="str">
        <f>IF(NOT(ISBLANK(N106)),NETWORKDAYS.INTL(IF(N106&lt;DATE('Informations générales'!B$7,1,1),DATE('Informations générales'!B$7,1,1),N106),IF(OR(O106&gt;DATE('Informations générales'!B$7,12,31),ISBLANK(O106)),DATE('Informations générales'!B$7,12,31),O106),IF(T106="6 jours par semaine",11,1)),"")</f>
        <v/>
      </c>
      <c r="W106" s="31" t="str">
        <f t="shared" si="5"/>
        <v/>
      </c>
      <c r="X106" s="32" t="str">
        <f t="shared" si="6"/>
        <v/>
      </c>
    </row>
    <row r="107" spans="1:24" x14ac:dyDescent="0.3">
      <c r="A107" s="40"/>
      <c r="B107" s="18"/>
      <c r="C107" s="18"/>
      <c r="D107" s="18"/>
      <c r="E107" s="18"/>
      <c r="F107" s="37"/>
      <c r="G107" s="37"/>
      <c r="H107" s="18"/>
      <c r="I107" s="18"/>
      <c r="J107" s="18"/>
      <c r="K107" s="18"/>
      <c r="L107" s="18"/>
      <c r="M107" s="19"/>
      <c r="N107" s="20"/>
      <c r="O107" s="20"/>
      <c r="P107" s="21"/>
      <c r="Q107" s="30">
        <f t="shared" si="4"/>
        <v>0</v>
      </c>
      <c r="R107" s="22"/>
      <c r="S107" s="18"/>
      <c r="T107" s="23"/>
      <c r="U107" s="22"/>
      <c r="V107" s="31" t="str">
        <f>IF(NOT(ISBLANK(N107)),NETWORKDAYS.INTL(IF(N107&lt;DATE('Informations générales'!B$7,1,1),DATE('Informations générales'!B$7,1,1),N107),IF(OR(O107&gt;DATE('Informations générales'!B$7,12,31),ISBLANK(O107)),DATE('Informations générales'!B$7,12,31),O107),IF(T107="6 jours par semaine",11,1)),"")</f>
        <v/>
      </c>
      <c r="W107" s="31" t="str">
        <f t="shared" si="5"/>
        <v/>
      </c>
      <c r="X107" s="32" t="str">
        <f t="shared" si="6"/>
        <v/>
      </c>
    </row>
    <row r="108" spans="1:24" x14ac:dyDescent="0.3">
      <c r="A108" s="40"/>
      <c r="B108" s="18"/>
      <c r="C108" s="18"/>
      <c r="D108" s="18"/>
      <c r="E108" s="18"/>
      <c r="F108" s="37"/>
      <c r="G108" s="37"/>
      <c r="H108" s="18"/>
      <c r="I108" s="18"/>
      <c r="J108" s="18"/>
      <c r="K108" s="18"/>
      <c r="L108" s="18"/>
      <c r="M108" s="19"/>
      <c r="N108" s="20"/>
      <c r="O108" s="20"/>
      <c r="P108" s="21"/>
      <c r="Q108" s="30">
        <f t="shared" si="4"/>
        <v>0</v>
      </c>
      <c r="R108" s="22"/>
      <c r="S108" s="18"/>
      <c r="T108" s="23"/>
      <c r="U108" s="22"/>
      <c r="V108" s="31" t="str">
        <f>IF(NOT(ISBLANK(N108)),NETWORKDAYS.INTL(IF(N108&lt;DATE('Informations générales'!B$7,1,1),DATE('Informations générales'!B$7,1,1),N108),IF(OR(O108&gt;DATE('Informations générales'!B$7,12,31),ISBLANK(O108)),DATE('Informations générales'!B$7,12,31),O108),IF(T108="6 jours par semaine",11,1)),"")</f>
        <v/>
      </c>
      <c r="W108" s="31" t="str">
        <f t="shared" si="5"/>
        <v/>
      </c>
      <c r="X108" s="32" t="str">
        <f t="shared" si="6"/>
        <v/>
      </c>
    </row>
    <row r="109" spans="1:24" x14ac:dyDescent="0.3">
      <c r="A109" s="40"/>
      <c r="B109" s="18"/>
      <c r="C109" s="18"/>
      <c r="D109" s="18"/>
      <c r="E109" s="18"/>
      <c r="F109" s="37"/>
      <c r="G109" s="37"/>
      <c r="H109" s="18"/>
      <c r="I109" s="18"/>
      <c r="J109" s="18"/>
      <c r="K109" s="18"/>
      <c r="L109" s="18"/>
      <c r="M109" s="19"/>
      <c r="N109" s="20"/>
      <c r="O109" s="20"/>
      <c r="P109" s="21"/>
      <c r="Q109" s="30">
        <f t="shared" si="4"/>
        <v>0</v>
      </c>
      <c r="R109" s="22"/>
      <c r="S109" s="18"/>
      <c r="T109" s="23"/>
      <c r="U109" s="22"/>
      <c r="V109" s="31" t="str">
        <f>IF(NOT(ISBLANK(N109)),NETWORKDAYS.INTL(IF(N109&lt;DATE('Informations générales'!B$7,1,1),DATE('Informations générales'!B$7,1,1),N109),IF(OR(O109&gt;DATE('Informations générales'!B$7,12,31),ISBLANK(O109)),DATE('Informations générales'!B$7,12,31),O109),IF(T109="6 jours par semaine",11,1)),"")</f>
        <v/>
      </c>
      <c r="W109" s="31" t="str">
        <f t="shared" si="5"/>
        <v/>
      </c>
      <c r="X109" s="32" t="str">
        <f t="shared" si="6"/>
        <v/>
      </c>
    </row>
    <row r="110" spans="1:24" x14ac:dyDescent="0.3">
      <c r="A110" s="40"/>
      <c r="B110" s="18"/>
      <c r="C110" s="18"/>
      <c r="D110" s="18"/>
      <c r="E110" s="18"/>
      <c r="F110" s="37"/>
      <c r="G110" s="37"/>
      <c r="H110" s="18"/>
      <c r="I110" s="18"/>
      <c r="J110" s="18"/>
      <c r="K110" s="18"/>
      <c r="L110" s="18"/>
      <c r="M110" s="19"/>
      <c r="N110" s="20"/>
      <c r="O110" s="20"/>
      <c r="P110" s="21"/>
      <c r="Q110" s="30">
        <f t="shared" si="4"/>
        <v>0</v>
      </c>
      <c r="R110" s="22"/>
      <c r="S110" s="18"/>
      <c r="T110" s="23"/>
      <c r="U110" s="22"/>
      <c r="V110" s="31" t="str">
        <f>IF(NOT(ISBLANK(N110)),NETWORKDAYS.INTL(IF(N110&lt;DATE('Informations générales'!B$7,1,1),DATE('Informations générales'!B$7,1,1),N110),IF(OR(O110&gt;DATE('Informations générales'!B$7,12,31),ISBLANK(O110)),DATE('Informations générales'!B$7,12,31),O110),IF(T110="6 jours par semaine",11,1)),"")</f>
        <v/>
      </c>
      <c r="W110" s="31" t="str">
        <f t="shared" si="5"/>
        <v/>
      </c>
      <c r="X110" s="32" t="str">
        <f t="shared" si="6"/>
        <v/>
      </c>
    </row>
    <row r="111" spans="1:24" x14ac:dyDescent="0.3">
      <c r="A111" s="40"/>
      <c r="B111" s="18"/>
      <c r="C111" s="18"/>
      <c r="D111" s="18"/>
      <c r="E111" s="18"/>
      <c r="F111" s="37"/>
      <c r="G111" s="37"/>
      <c r="H111" s="18"/>
      <c r="I111" s="18"/>
      <c r="J111" s="18"/>
      <c r="K111" s="18"/>
      <c r="L111" s="18"/>
      <c r="M111" s="19"/>
      <c r="N111" s="20"/>
      <c r="O111" s="20"/>
      <c r="P111" s="21"/>
      <c r="Q111" s="30">
        <f t="shared" si="4"/>
        <v>0</v>
      </c>
      <c r="R111" s="22"/>
      <c r="S111" s="18"/>
      <c r="T111" s="23"/>
      <c r="U111" s="22"/>
      <c r="V111" s="31" t="str">
        <f>IF(NOT(ISBLANK(N111)),NETWORKDAYS.INTL(IF(N111&lt;DATE('Informations générales'!B$7,1,1),DATE('Informations générales'!B$7,1,1),N111),IF(OR(O111&gt;DATE('Informations générales'!B$7,12,31),ISBLANK(O111)),DATE('Informations générales'!B$7,12,31),O111),IF(T111="6 jours par semaine",11,1)),"")</f>
        <v/>
      </c>
      <c r="W111" s="31" t="str">
        <f t="shared" si="5"/>
        <v/>
      </c>
      <c r="X111" s="32" t="str">
        <f t="shared" si="6"/>
        <v/>
      </c>
    </row>
    <row r="112" spans="1:24" x14ac:dyDescent="0.3">
      <c r="A112" s="40"/>
      <c r="B112" s="18"/>
      <c r="C112" s="18"/>
      <c r="D112" s="18"/>
      <c r="E112" s="18"/>
      <c r="F112" s="37"/>
      <c r="G112" s="37"/>
      <c r="H112" s="18"/>
      <c r="I112" s="18"/>
      <c r="J112" s="18"/>
      <c r="K112" s="18"/>
      <c r="L112" s="18"/>
      <c r="M112" s="19"/>
      <c r="N112" s="20"/>
      <c r="O112" s="20"/>
      <c r="P112" s="21"/>
      <c r="Q112" s="30">
        <f t="shared" si="4"/>
        <v>0</v>
      </c>
      <c r="R112" s="22"/>
      <c r="S112" s="18"/>
      <c r="T112" s="23"/>
      <c r="U112" s="22"/>
      <c r="V112" s="31" t="str">
        <f>IF(NOT(ISBLANK(N112)),NETWORKDAYS.INTL(IF(N112&lt;DATE('Informations générales'!B$7,1,1),DATE('Informations générales'!B$7,1,1),N112),IF(OR(O112&gt;DATE('Informations générales'!B$7,12,31),ISBLANK(O112)),DATE('Informations générales'!B$7,12,31),O112),IF(T112="6 jours par semaine",11,1)),"")</f>
        <v/>
      </c>
      <c r="W112" s="31" t="str">
        <f t="shared" si="5"/>
        <v/>
      </c>
      <c r="X112" s="32" t="str">
        <f t="shared" si="6"/>
        <v/>
      </c>
    </row>
    <row r="113" spans="1:24" x14ac:dyDescent="0.3">
      <c r="A113" s="40"/>
      <c r="B113" s="18"/>
      <c r="C113" s="18"/>
      <c r="D113" s="18"/>
      <c r="E113" s="18"/>
      <c r="F113" s="37"/>
      <c r="G113" s="37"/>
      <c r="H113" s="18"/>
      <c r="I113" s="18"/>
      <c r="J113" s="18"/>
      <c r="K113" s="18"/>
      <c r="L113" s="18"/>
      <c r="M113" s="19"/>
      <c r="N113" s="20"/>
      <c r="O113" s="20"/>
      <c r="P113" s="21"/>
      <c r="Q113" s="30">
        <f t="shared" si="4"/>
        <v>0</v>
      </c>
      <c r="R113" s="22"/>
      <c r="S113" s="18"/>
      <c r="T113" s="23"/>
      <c r="U113" s="22"/>
      <c r="V113" s="31" t="str">
        <f>IF(NOT(ISBLANK(N113)),NETWORKDAYS.INTL(IF(N113&lt;DATE('Informations générales'!B$7,1,1),DATE('Informations générales'!B$7,1,1),N113),IF(OR(O113&gt;DATE('Informations générales'!B$7,12,31),ISBLANK(O113)),DATE('Informations générales'!B$7,12,31),O113),IF(T113="6 jours par semaine",11,1)),"")</f>
        <v/>
      </c>
      <c r="W113" s="31" t="str">
        <f t="shared" si="5"/>
        <v/>
      </c>
      <c r="X113" s="32" t="str">
        <f t="shared" si="6"/>
        <v/>
      </c>
    </row>
    <row r="114" spans="1:24" x14ac:dyDescent="0.3">
      <c r="A114" s="40"/>
      <c r="B114" s="18"/>
      <c r="C114" s="18"/>
      <c r="D114" s="18"/>
      <c r="E114" s="18"/>
      <c r="F114" s="37"/>
      <c r="G114" s="37"/>
      <c r="H114" s="18"/>
      <c r="I114" s="18"/>
      <c r="J114" s="18"/>
      <c r="K114" s="18"/>
      <c r="L114" s="18"/>
      <c r="M114" s="19"/>
      <c r="N114" s="20"/>
      <c r="O114" s="20"/>
      <c r="P114" s="21"/>
      <c r="Q114" s="30">
        <f t="shared" si="4"/>
        <v>0</v>
      </c>
      <c r="R114" s="22"/>
      <c r="S114" s="18"/>
      <c r="T114" s="23"/>
      <c r="U114" s="22"/>
      <c r="V114" s="31" t="str">
        <f>IF(NOT(ISBLANK(N114)),NETWORKDAYS.INTL(IF(N114&lt;DATE('Informations générales'!B$7,1,1),DATE('Informations générales'!B$7,1,1),N114),IF(OR(O114&gt;DATE('Informations générales'!B$7,12,31),ISBLANK(O114)),DATE('Informations générales'!B$7,12,31),O114),IF(T114="6 jours par semaine",11,1)),"")</f>
        <v/>
      </c>
      <c r="W114" s="31" t="str">
        <f t="shared" si="5"/>
        <v/>
      </c>
      <c r="X114" s="32" t="str">
        <f t="shared" si="6"/>
        <v/>
      </c>
    </row>
    <row r="115" spans="1:24" x14ac:dyDescent="0.3">
      <c r="A115" s="40"/>
      <c r="B115" s="18"/>
      <c r="C115" s="18"/>
      <c r="D115" s="18"/>
      <c r="E115" s="18"/>
      <c r="F115" s="37"/>
      <c r="G115" s="37"/>
      <c r="H115" s="18"/>
      <c r="I115" s="18"/>
      <c r="J115" s="18"/>
      <c r="K115" s="18"/>
      <c r="L115" s="18"/>
      <c r="M115" s="19"/>
      <c r="N115" s="20"/>
      <c r="O115" s="20"/>
      <c r="P115" s="21"/>
      <c r="Q115" s="30">
        <f t="shared" si="4"/>
        <v>0</v>
      </c>
      <c r="R115" s="22"/>
      <c r="S115" s="18"/>
      <c r="T115" s="23"/>
      <c r="U115" s="22"/>
      <c r="V115" s="31" t="str">
        <f>IF(NOT(ISBLANK(N115)),NETWORKDAYS.INTL(IF(N115&lt;DATE('Informations générales'!B$7,1,1),DATE('Informations générales'!B$7,1,1),N115),IF(OR(O115&gt;DATE('Informations générales'!B$7,12,31),ISBLANK(O115)),DATE('Informations générales'!B$7,12,31),O115),IF(T115="6 jours par semaine",11,1)),"")</f>
        <v/>
      </c>
      <c r="W115" s="31" t="str">
        <f t="shared" si="5"/>
        <v/>
      </c>
      <c r="X115" s="32" t="str">
        <f t="shared" si="6"/>
        <v/>
      </c>
    </row>
    <row r="116" spans="1:24" x14ac:dyDescent="0.3">
      <c r="A116" s="40"/>
      <c r="B116" s="18"/>
      <c r="C116" s="18"/>
      <c r="D116" s="18"/>
      <c r="E116" s="18"/>
      <c r="F116" s="37"/>
      <c r="G116" s="37"/>
      <c r="H116" s="18"/>
      <c r="I116" s="18"/>
      <c r="J116" s="18"/>
      <c r="K116" s="18"/>
      <c r="L116" s="18"/>
      <c r="M116" s="19"/>
      <c r="N116" s="20"/>
      <c r="O116" s="20"/>
      <c r="P116" s="21"/>
      <c r="Q116" s="30">
        <f t="shared" si="4"/>
        <v>0</v>
      </c>
      <c r="R116" s="22"/>
      <c r="S116" s="18"/>
      <c r="T116" s="23"/>
      <c r="U116" s="22"/>
      <c r="V116" s="31" t="str">
        <f>IF(NOT(ISBLANK(N116)),NETWORKDAYS.INTL(IF(N116&lt;DATE('Informations générales'!B$7,1,1),DATE('Informations générales'!B$7,1,1),N116),IF(OR(O116&gt;DATE('Informations générales'!B$7,12,31),ISBLANK(O116)),DATE('Informations générales'!B$7,12,31),O116),IF(T116="6 jours par semaine",11,1)),"")</f>
        <v/>
      </c>
      <c r="W116" s="31" t="str">
        <f t="shared" si="5"/>
        <v/>
      </c>
      <c r="X116" s="32" t="str">
        <f t="shared" si="6"/>
        <v/>
      </c>
    </row>
    <row r="117" spans="1:24" x14ac:dyDescent="0.3">
      <c r="A117" s="40"/>
      <c r="B117" s="18"/>
      <c r="C117" s="18"/>
      <c r="D117" s="18"/>
      <c r="E117" s="18"/>
      <c r="F117" s="37"/>
      <c r="G117" s="37"/>
      <c r="H117" s="18"/>
      <c r="I117" s="18"/>
      <c r="J117" s="18"/>
      <c r="K117" s="18"/>
      <c r="L117" s="18"/>
      <c r="M117" s="19"/>
      <c r="N117" s="20"/>
      <c r="O117" s="20"/>
      <c r="P117" s="21"/>
      <c r="Q117" s="30">
        <f t="shared" si="4"/>
        <v>0</v>
      </c>
      <c r="R117" s="22"/>
      <c r="S117" s="18"/>
      <c r="T117" s="23"/>
      <c r="U117" s="22"/>
      <c r="V117" s="31" t="str">
        <f>IF(NOT(ISBLANK(N117)),NETWORKDAYS.INTL(IF(N117&lt;DATE('Informations générales'!B$7,1,1),DATE('Informations générales'!B$7,1,1),N117),IF(OR(O117&gt;DATE('Informations générales'!B$7,12,31),ISBLANK(O117)),DATE('Informations générales'!B$7,12,31),O117),IF(T117="6 jours par semaine",11,1)),"")</f>
        <v/>
      </c>
      <c r="W117" s="31" t="str">
        <f t="shared" si="5"/>
        <v/>
      </c>
      <c r="X117" s="32" t="str">
        <f t="shared" si="6"/>
        <v/>
      </c>
    </row>
    <row r="118" spans="1:24" x14ac:dyDescent="0.3">
      <c r="A118" s="40"/>
      <c r="B118" s="18"/>
      <c r="C118" s="18"/>
      <c r="D118" s="18"/>
      <c r="E118" s="18"/>
      <c r="F118" s="37"/>
      <c r="G118" s="37"/>
      <c r="H118" s="18"/>
      <c r="I118" s="18"/>
      <c r="J118" s="18"/>
      <c r="K118" s="18"/>
      <c r="L118" s="18"/>
      <c r="M118" s="19"/>
      <c r="N118" s="20"/>
      <c r="O118" s="20"/>
      <c r="P118" s="21"/>
      <c r="Q118" s="30">
        <f t="shared" si="4"/>
        <v>0</v>
      </c>
      <c r="R118" s="22"/>
      <c r="S118" s="18"/>
      <c r="T118" s="23"/>
      <c r="U118" s="22"/>
      <c r="V118" s="31" t="str">
        <f>IF(NOT(ISBLANK(N118)),NETWORKDAYS.INTL(IF(N118&lt;DATE('Informations générales'!B$7,1,1),DATE('Informations générales'!B$7,1,1),N118),IF(OR(O118&gt;DATE('Informations générales'!B$7,12,31),ISBLANK(O118)),DATE('Informations générales'!B$7,12,31),O118),IF(T118="6 jours par semaine",11,1)),"")</f>
        <v/>
      </c>
      <c r="W118" s="31" t="str">
        <f t="shared" si="5"/>
        <v/>
      </c>
      <c r="X118" s="32" t="str">
        <f t="shared" si="6"/>
        <v/>
      </c>
    </row>
    <row r="119" spans="1:24" x14ac:dyDescent="0.3">
      <c r="A119" s="40"/>
      <c r="B119" s="18"/>
      <c r="C119" s="18"/>
      <c r="D119" s="18"/>
      <c r="E119" s="18"/>
      <c r="F119" s="37"/>
      <c r="G119" s="37"/>
      <c r="H119" s="18"/>
      <c r="I119" s="18"/>
      <c r="J119" s="18"/>
      <c r="K119" s="18"/>
      <c r="L119" s="18"/>
      <c r="M119" s="19"/>
      <c r="N119" s="20"/>
      <c r="O119" s="20"/>
      <c r="P119" s="21"/>
      <c r="Q119" s="30">
        <f t="shared" si="4"/>
        <v>0</v>
      </c>
      <c r="R119" s="22"/>
      <c r="S119" s="18"/>
      <c r="T119" s="23"/>
      <c r="U119" s="22"/>
      <c r="V119" s="31" t="str">
        <f>IF(NOT(ISBLANK(N119)),NETWORKDAYS.INTL(IF(N119&lt;DATE('Informations générales'!B$7,1,1),DATE('Informations générales'!B$7,1,1),N119),IF(OR(O119&gt;DATE('Informations générales'!B$7,12,31),ISBLANK(O119)),DATE('Informations générales'!B$7,12,31),O119),IF(T119="6 jours par semaine",11,1)),"")</f>
        <v/>
      </c>
      <c r="W119" s="31" t="str">
        <f t="shared" si="5"/>
        <v/>
      </c>
      <c r="X119" s="32" t="str">
        <f t="shared" si="6"/>
        <v/>
      </c>
    </row>
    <row r="120" spans="1:24" x14ac:dyDescent="0.3">
      <c r="A120" s="40"/>
      <c r="B120" s="18"/>
      <c r="C120" s="18"/>
      <c r="D120" s="18"/>
      <c r="E120" s="18"/>
      <c r="F120" s="37"/>
      <c r="G120" s="37"/>
      <c r="H120" s="18"/>
      <c r="I120" s="18"/>
      <c r="J120" s="18"/>
      <c r="K120" s="18"/>
      <c r="L120" s="18"/>
      <c r="M120" s="19"/>
      <c r="N120" s="20"/>
      <c r="O120" s="20"/>
      <c r="P120" s="21"/>
      <c r="Q120" s="30">
        <f t="shared" si="4"/>
        <v>0</v>
      </c>
      <c r="R120" s="22"/>
      <c r="S120" s="18"/>
      <c r="T120" s="23"/>
      <c r="U120" s="22"/>
      <c r="V120" s="31" t="str">
        <f>IF(NOT(ISBLANK(N120)),NETWORKDAYS.INTL(IF(N120&lt;DATE('Informations générales'!B$7,1,1),DATE('Informations générales'!B$7,1,1),N120),IF(OR(O120&gt;DATE('Informations générales'!B$7,12,31),ISBLANK(O120)),DATE('Informations générales'!B$7,12,31),O120),IF(T120="6 jours par semaine",11,1)),"")</f>
        <v/>
      </c>
      <c r="W120" s="31" t="str">
        <f t="shared" si="5"/>
        <v/>
      </c>
      <c r="X120" s="32" t="str">
        <f t="shared" si="6"/>
        <v/>
      </c>
    </row>
    <row r="121" spans="1:24" x14ac:dyDescent="0.3">
      <c r="A121" s="40"/>
      <c r="B121" s="18"/>
      <c r="C121" s="18"/>
      <c r="D121" s="18"/>
      <c r="E121" s="18"/>
      <c r="F121" s="37"/>
      <c r="G121" s="37"/>
      <c r="H121" s="18"/>
      <c r="I121" s="18"/>
      <c r="J121" s="18"/>
      <c r="K121" s="18"/>
      <c r="L121" s="18"/>
      <c r="M121" s="19"/>
      <c r="N121" s="20"/>
      <c r="O121" s="20"/>
      <c r="P121" s="21"/>
      <c r="Q121" s="30">
        <f t="shared" si="4"/>
        <v>0</v>
      </c>
      <c r="R121" s="22"/>
      <c r="S121" s="18"/>
      <c r="T121" s="23"/>
      <c r="U121" s="22"/>
      <c r="V121" s="31" t="str">
        <f>IF(NOT(ISBLANK(N121)),NETWORKDAYS.INTL(IF(N121&lt;DATE('Informations générales'!B$7,1,1),DATE('Informations générales'!B$7,1,1),N121),IF(OR(O121&gt;DATE('Informations générales'!B$7,12,31),ISBLANK(O121)),DATE('Informations générales'!B$7,12,31),O121),IF(T121="6 jours par semaine",11,1)),"")</f>
        <v/>
      </c>
      <c r="W121" s="31" t="str">
        <f t="shared" si="5"/>
        <v/>
      </c>
      <c r="X121" s="32" t="str">
        <f t="shared" si="6"/>
        <v/>
      </c>
    </row>
    <row r="122" spans="1:24" x14ac:dyDescent="0.3">
      <c r="A122" s="40"/>
      <c r="B122" s="18"/>
      <c r="C122" s="18"/>
      <c r="D122" s="18"/>
      <c r="E122" s="18"/>
      <c r="F122" s="37"/>
      <c r="G122" s="37"/>
      <c r="H122" s="18"/>
      <c r="I122" s="18"/>
      <c r="J122" s="18"/>
      <c r="K122" s="18"/>
      <c r="L122" s="18"/>
      <c r="M122" s="19"/>
      <c r="N122" s="20"/>
      <c r="O122" s="20"/>
      <c r="P122" s="21"/>
      <c r="Q122" s="30">
        <f t="shared" si="4"/>
        <v>0</v>
      </c>
      <c r="R122" s="22"/>
      <c r="S122" s="18"/>
      <c r="T122" s="23"/>
      <c r="U122" s="22"/>
      <c r="V122" s="31" t="str">
        <f>IF(NOT(ISBLANK(N122)),NETWORKDAYS.INTL(IF(N122&lt;DATE('Informations générales'!B$7,1,1),DATE('Informations générales'!B$7,1,1),N122),IF(OR(O122&gt;DATE('Informations générales'!B$7,12,31),ISBLANK(O122)),DATE('Informations générales'!B$7,12,31),O122),IF(T122="6 jours par semaine",11,1)),"")</f>
        <v/>
      </c>
      <c r="W122" s="31" t="str">
        <f t="shared" si="5"/>
        <v/>
      </c>
      <c r="X122" s="32" t="str">
        <f t="shared" si="6"/>
        <v/>
      </c>
    </row>
    <row r="123" spans="1:24" x14ac:dyDescent="0.3">
      <c r="A123" s="40"/>
      <c r="B123" s="18"/>
      <c r="C123" s="18"/>
      <c r="D123" s="18"/>
      <c r="E123" s="18"/>
      <c r="F123" s="37"/>
      <c r="G123" s="37"/>
      <c r="H123" s="18"/>
      <c r="I123" s="18"/>
      <c r="J123" s="18"/>
      <c r="K123" s="18"/>
      <c r="L123" s="18"/>
      <c r="M123" s="19"/>
      <c r="N123" s="20"/>
      <c r="O123" s="20"/>
      <c r="P123" s="21"/>
      <c r="Q123" s="30">
        <f t="shared" si="4"/>
        <v>0</v>
      </c>
      <c r="R123" s="22"/>
      <c r="S123" s="18"/>
      <c r="T123" s="23"/>
      <c r="U123" s="22"/>
      <c r="V123" s="31" t="str">
        <f>IF(NOT(ISBLANK(N123)),NETWORKDAYS.INTL(IF(N123&lt;DATE('Informations générales'!B$7,1,1),DATE('Informations générales'!B$7,1,1),N123),IF(OR(O123&gt;DATE('Informations générales'!B$7,12,31),ISBLANK(O123)),DATE('Informations générales'!B$7,12,31),O123),IF(T123="6 jours par semaine",11,1)),"")</f>
        <v/>
      </c>
      <c r="W123" s="31" t="str">
        <f t="shared" si="5"/>
        <v/>
      </c>
      <c r="X123" s="32" t="str">
        <f t="shared" si="6"/>
        <v/>
      </c>
    </row>
    <row r="124" spans="1:24" x14ac:dyDescent="0.3">
      <c r="A124" s="40"/>
      <c r="B124" s="18"/>
      <c r="C124" s="18"/>
      <c r="D124" s="18"/>
      <c r="E124" s="18"/>
      <c r="F124" s="37"/>
      <c r="G124" s="37"/>
      <c r="H124" s="18"/>
      <c r="I124" s="18"/>
      <c r="J124" s="18"/>
      <c r="K124" s="18"/>
      <c r="L124" s="18"/>
      <c r="M124" s="19"/>
      <c r="N124" s="20"/>
      <c r="O124" s="20"/>
      <c r="P124" s="21"/>
      <c r="Q124" s="30">
        <f t="shared" si="4"/>
        <v>0</v>
      </c>
      <c r="R124" s="22"/>
      <c r="S124" s="18"/>
      <c r="T124" s="23"/>
      <c r="U124" s="22"/>
      <c r="V124" s="31" t="str">
        <f>IF(NOT(ISBLANK(N124)),NETWORKDAYS.INTL(IF(N124&lt;DATE('Informations générales'!B$7,1,1),DATE('Informations générales'!B$7,1,1),N124),IF(OR(O124&gt;DATE('Informations générales'!B$7,12,31),ISBLANK(O124)),DATE('Informations générales'!B$7,12,31),O124),IF(T124="6 jours par semaine",11,1)),"")</f>
        <v/>
      </c>
      <c r="W124" s="31" t="str">
        <f t="shared" si="5"/>
        <v/>
      </c>
      <c r="X124" s="32" t="str">
        <f t="shared" si="6"/>
        <v/>
      </c>
    </row>
    <row r="125" spans="1:24" x14ac:dyDescent="0.3">
      <c r="A125" s="40"/>
      <c r="B125" s="18"/>
      <c r="C125" s="18"/>
      <c r="D125" s="18"/>
      <c r="E125" s="18"/>
      <c r="F125" s="37"/>
      <c r="G125" s="37"/>
      <c r="H125" s="18"/>
      <c r="I125" s="18"/>
      <c r="J125" s="18"/>
      <c r="K125" s="18"/>
      <c r="L125" s="18"/>
      <c r="M125" s="19"/>
      <c r="N125" s="20"/>
      <c r="O125" s="20"/>
      <c r="P125" s="21"/>
      <c r="Q125" s="30">
        <f t="shared" si="4"/>
        <v>0</v>
      </c>
      <c r="R125" s="22"/>
      <c r="S125" s="18"/>
      <c r="T125" s="23"/>
      <c r="U125" s="22"/>
      <c r="V125" s="31" t="str">
        <f>IF(NOT(ISBLANK(N125)),NETWORKDAYS.INTL(IF(N125&lt;DATE('Informations générales'!B$7,1,1),DATE('Informations générales'!B$7,1,1),N125),IF(OR(O125&gt;DATE('Informations générales'!B$7,12,31),ISBLANK(O125)),DATE('Informations générales'!B$7,12,31),O125),IF(T125="6 jours par semaine",11,1)),"")</f>
        <v/>
      </c>
      <c r="W125" s="31" t="str">
        <f t="shared" si="5"/>
        <v/>
      </c>
      <c r="X125" s="32" t="str">
        <f t="shared" si="6"/>
        <v/>
      </c>
    </row>
    <row r="126" spans="1:24" x14ac:dyDescent="0.3">
      <c r="A126" s="40"/>
      <c r="B126" s="18"/>
      <c r="C126" s="18"/>
      <c r="D126" s="18"/>
      <c r="E126" s="18"/>
      <c r="F126" s="37"/>
      <c r="G126" s="37"/>
      <c r="H126" s="18"/>
      <c r="I126" s="18"/>
      <c r="J126" s="18"/>
      <c r="K126" s="18"/>
      <c r="L126" s="18"/>
      <c r="M126" s="19"/>
      <c r="N126" s="20"/>
      <c r="O126" s="20"/>
      <c r="P126" s="21"/>
      <c r="Q126" s="30">
        <f t="shared" si="4"/>
        <v>0</v>
      </c>
      <c r="R126" s="22"/>
      <c r="S126" s="18"/>
      <c r="T126" s="23"/>
      <c r="U126" s="22"/>
      <c r="V126" s="31" t="str">
        <f>IF(NOT(ISBLANK(N126)),NETWORKDAYS.INTL(IF(N126&lt;DATE('Informations générales'!B$7,1,1),DATE('Informations générales'!B$7,1,1),N126),IF(OR(O126&gt;DATE('Informations générales'!B$7,12,31),ISBLANK(O126)),DATE('Informations générales'!B$7,12,31),O126),IF(T126="6 jours par semaine",11,1)),"")</f>
        <v/>
      </c>
      <c r="W126" s="31" t="str">
        <f t="shared" si="5"/>
        <v/>
      </c>
      <c r="X126" s="32" t="str">
        <f t="shared" si="6"/>
        <v/>
      </c>
    </row>
    <row r="127" spans="1:24" x14ac:dyDescent="0.3">
      <c r="A127" s="40"/>
      <c r="B127" s="18"/>
      <c r="C127" s="18"/>
      <c r="D127" s="18"/>
      <c r="E127" s="18"/>
      <c r="F127" s="37"/>
      <c r="G127" s="37"/>
      <c r="H127" s="18"/>
      <c r="I127" s="18"/>
      <c r="J127" s="18"/>
      <c r="K127" s="18"/>
      <c r="L127" s="18"/>
      <c r="M127" s="19"/>
      <c r="N127" s="20"/>
      <c r="O127" s="20"/>
      <c r="P127" s="21"/>
      <c r="Q127" s="30">
        <f t="shared" si="4"/>
        <v>0</v>
      </c>
      <c r="R127" s="22"/>
      <c r="S127" s="18"/>
      <c r="T127" s="23"/>
      <c r="U127" s="22"/>
      <c r="V127" s="31" t="str">
        <f>IF(NOT(ISBLANK(N127)),NETWORKDAYS.INTL(IF(N127&lt;DATE('Informations générales'!B$7,1,1),DATE('Informations générales'!B$7,1,1),N127),IF(OR(O127&gt;DATE('Informations générales'!B$7,12,31),ISBLANK(O127)),DATE('Informations générales'!B$7,12,31),O127),IF(T127="6 jours par semaine",11,1)),"")</f>
        <v/>
      </c>
      <c r="W127" s="31" t="str">
        <f t="shared" si="5"/>
        <v/>
      </c>
      <c r="X127" s="32" t="str">
        <f t="shared" si="6"/>
        <v/>
      </c>
    </row>
    <row r="128" spans="1:24" x14ac:dyDescent="0.3">
      <c r="A128" s="40"/>
      <c r="B128" s="18"/>
      <c r="C128" s="18"/>
      <c r="D128" s="18"/>
      <c r="E128" s="18"/>
      <c r="F128" s="37"/>
      <c r="G128" s="37"/>
      <c r="H128" s="18"/>
      <c r="I128" s="18"/>
      <c r="J128" s="18"/>
      <c r="K128" s="18"/>
      <c r="L128" s="18"/>
      <c r="M128" s="19"/>
      <c r="N128" s="20"/>
      <c r="O128" s="20"/>
      <c r="P128" s="21"/>
      <c r="Q128" s="30">
        <f t="shared" si="4"/>
        <v>0</v>
      </c>
      <c r="R128" s="22"/>
      <c r="S128" s="18"/>
      <c r="T128" s="23"/>
      <c r="U128" s="22"/>
      <c r="V128" s="31" t="str">
        <f>IF(NOT(ISBLANK(N128)),NETWORKDAYS.INTL(IF(N128&lt;DATE('Informations générales'!B$7,1,1),DATE('Informations générales'!B$7,1,1),N128),IF(OR(O128&gt;DATE('Informations générales'!B$7,12,31),ISBLANK(O128)),DATE('Informations générales'!B$7,12,31),O128),IF(T128="6 jours par semaine",11,1)),"")</f>
        <v/>
      </c>
      <c r="W128" s="31" t="str">
        <f t="shared" si="5"/>
        <v/>
      </c>
      <c r="X128" s="32" t="str">
        <f t="shared" si="6"/>
        <v/>
      </c>
    </row>
    <row r="129" spans="1:24" x14ac:dyDescent="0.3">
      <c r="A129" s="40"/>
      <c r="B129" s="18"/>
      <c r="C129" s="18"/>
      <c r="D129" s="18"/>
      <c r="E129" s="18"/>
      <c r="F129" s="37"/>
      <c r="G129" s="37"/>
      <c r="H129" s="18"/>
      <c r="I129" s="18"/>
      <c r="J129" s="18"/>
      <c r="K129" s="18"/>
      <c r="L129" s="18"/>
      <c r="M129" s="19"/>
      <c r="N129" s="20"/>
      <c r="O129" s="20"/>
      <c r="P129" s="21"/>
      <c r="Q129" s="30">
        <f t="shared" si="4"/>
        <v>0</v>
      </c>
      <c r="R129" s="22"/>
      <c r="S129" s="18"/>
      <c r="T129" s="23"/>
      <c r="U129" s="22"/>
      <c r="V129" s="31" t="str">
        <f>IF(NOT(ISBLANK(N129)),NETWORKDAYS.INTL(IF(N129&lt;DATE('Informations générales'!B$7,1,1),DATE('Informations générales'!B$7,1,1),N129),IF(OR(O129&gt;DATE('Informations générales'!B$7,12,31),ISBLANK(O129)),DATE('Informations générales'!B$7,12,31),O129),IF(T129="6 jours par semaine",11,1)),"")</f>
        <v/>
      </c>
      <c r="W129" s="31" t="str">
        <f t="shared" si="5"/>
        <v/>
      </c>
      <c r="X129" s="32" t="str">
        <f t="shared" si="6"/>
        <v/>
      </c>
    </row>
    <row r="130" spans="1:24" x14ac:dyDescent="0.3">
      <c r="A130" s="40"/>
      <c r="B130" s="18"/>
      <c r="C130" s="18"/>
      <c r="D130" s="18"/>
      <c r="E130" s="18"/>
      <c r="F130" s="37"/>
      <c r="G130" s="37"/>
      <c r="H130" s="18"/>
      <c r="I130" s="18"/>
      <c r="J130" s="18"/>
      <c r="K130" s="18"/>
      <c r="L130" s="18"/>
      <c r="M130" s="19"/>
      <c r="N130" s="20"/>
      <c r="O130" s="20"/>
      <c r="P130" s="21"/>
      <c r="Q130" s="30">
        <f t="shared" ref="Q130:Q193" si="7">P130*M130</f>
        <v>0</v>
      </c>
      <c r="R130" s="22"/>
      <c r="S130" s="18"/>
      <c r="T130" s="23"/>
      <c r="U130" s="22"/>
      <c r="V130" s="31" t="str">
        <f>IF(NOT(ISBLANK(N130)),NETWORKDAYS.INTL(IF(N130&lt;DATE('Informations générales'!B$7,1,1),DATE('Informations générales'!B$7,1,1),N130),IF(OR(O130&gt;DATE('Informations générales'!B$7,12,31),ISBLANK(O130)),DATE('Informations générales'!B$7,12,31),O130),IF(T130="6 jours par semaine",11,1)),"")</f>
        <v/>
      </c>
      <c r="W130" s="31" t="str">
        <f t="shared" si="5"/>
        <v/>
      </c>
      <c r="X130" s="32" t="str">
        <f t="shared" si="6"/>
        <v/>
      </c>
    </row>
    <row r="131" spans="1:24" x14ac:dyDescent="0.3">
      <c r="A131" s="40"/>
      <c r="B131" s="18"/>
      <c r="C131" s="18"/>
      <c r="D131" s="18"/>
      <c r="E131" s="18"/>
      <c r="F131" s="37"/>
      <c r="G131" s="37"/>
      <c r="H131" s="18"/>
      <c r="I131" s="18"/>
      <c r="J131" s="18"/>
      <c r="K131" s="18"/>
      <c r="L131" s="18"/>
      <c r="M131" s="19"/>
      <c r="N131" s="20"/>
      <c r="O131" s="20"/>
      <c r="P131" s="21"/>
      <c r="Q131" s="30">
        <f t="shared" si="7"/>
        <v>0</v>
      </c>
      <c r="R131" s="22"/>
      <c r="S131" s="18"/>
      <c r="T131" s="23"/>
      <c r="U131" s="22"/>
      <c r="V131" s="31" t="str">
        <f>IF(NOT(ISBLANK(N131)),NETWORKDAYS.INTL(IF(N131&lt;DATE('Informations générales'!B$7,1,1),DATE('Informations générales'!B$7,1,1),N131),IF(OR(O131&gt;DATE('Informations générales'!B$7,12,31),ISBLANK(O131)),DATE('Informations générales'!B$7,12,31),O131),IF(T131="6 jours par semaine",11,1)),"")</f>
        <v/>
      </c>
      <c r="W131" s="31" t="str">
        <f t="shared" ref="W131:W194" si="8">IF(OR(V131&lt;1,V131=""),"",V131*M131)</f>
        <v/>
      </c>
      <c r="X131" s="32" t="str">
        <f t="shared" ref="X131:X194" si="9">IF($V131="","",IF($P131&gt;$V131,"le nombre de jours prestés en 2023 déclaré (colonne P) est supérieur au nombre théorique de jours ouvrables pendant la partie du contrat de travail s'étalant sur l'année 2023 (colonne V)",""))</f>
        <v/>
      </c>
    </row>
    <row r="132" spans="1:24" x14ac:dyDescent="0.3">
      <c r="A132" s="40"/>
      <c r="B132" s="18"/>
      <c r="C132" s="18"/>
      <c r="D132" s="18"/>
      <c r="E132" s="18"/>
      <c r="F132" s="37"/>
      <c r="G132" s="37"/>
      <c r="H132" s="18"/>
      <c r="I132" s="18"/>
      <c r="J132" s="18"/>
      <c r="K132" s="18"/>
      <c r="L132" s="18"/>
      <c r="M132" s="19"/>
      <c r="N132" s="20"/>
      <c r="O132" s="20"/>
      <c r="P132" s="21"/>
      <c r="Q132" s="30">
        <f t="shared" si="7"/>
        <v>0</v>
      </c>
      <c r="R132" s="22"/>
      <c r="S132" s="18"/>
      <c r="T132" s="23"/>
      <c r="U132" s="22"/>
      <c r="V132" s="31" t="str">
        <f>IF(NOT(ISBLANK(N132)),NETWORKDAYS.INTL(IF(N132&lt;DATE('Informations générales'!B$7,1,1),DATE('Informations générales'!B$7,1,1),N132),IF(OR(O132&gt;DATE('Informations générales'!B$7,12,31),ISBLANK(O132)),DATE('Informations générales'!B$7,12,31),O132),IF(T132="6 jours par semaine",11,1)),"")</f>
        <v/>
      </c>
      <c r="W132" s="31" t="str">
        <f t="shared" si="8"/>
        <v/>
      </c>
      <c r="X132" s="32" t="str">
        <f t="shared" si="9"/>
        <v/>
      </c>
    </row>
    <row r="133" spans="1:24" x14ac:dyDescent="0.3">
      <c r="A133" s="40"/>
      <c r="B133" s="18"/>
      <c r="C133" s="18"/>
      <c r="D133" s="18"/>
      <c r="E133" s="18"/>
      <c r="F133" s="37"/>
      <c r="G133" s="37"/>
      <c r="H133" s="18"/>
      <c r="I133" s="18"/>
      <c r="J133" s="18"/>
      <c r="K133" s="18"/>
      <c r="L133" s="18"/>
      <c r="M133" s="19"/>
      <c r="N133" s="20"/>
      <c r="O133" s="20"/>
      <c r="P133" s="21"/>
      <c r="Q133" s="30">
        <f t="shared" si="7"/>
        <v>0</v>
      </c>
      <c r="R133" s="22"/>
      <c r="S133" s="18"/>
      <c r="T133" s="23"/>
      <c r="U133" s="22"/>
      <c r="V133" s="31" t="str">
        <f>IF(NOT(ISBLANK(N133)),NETWORKDAYS.INTL(IF(N133&lt;DATE('Informations générales'!B$7,1,1),DATE('Informations générales'!B$7,1,1),N133),IF(OR(O133&gt;DATE('Informations générales'!B$7,12,31),ISBLANK(O133)),DATE('Informations générales'!B$7,12,31),O133),IF(T133="6 jours par semaine",11,1)),"")</f>
        <v/>
      </c>
      <c r="W133" s="31" t="str">
        <f t="shared" si="8"/>
        <v/>
      </c>
      <c r="X133" s="32" t="str">
        <f t="shared" si="9"/>
        <v/>
      </c>
    </row>
    <row r="134" spans="1:24" x14ac:dyDescent="0.3">
      <c r="A134" s="40"/>
      <c r="B134" s="18"/>
      <c r="C134" s="18"/>
      <c r="D134" s="18"/>
      <c r="E134" s="18"/>
      <c r="F134" s="37"/>
      <c r="G134" s="37"/>
      <c r="H134" s="18"/>
      <c r="I134" s="18"/>
      <c r="J134" s="18"/>
      <c r="K134" s="18"/>
      <c r="L134" s="18"/>
      <c r="M134" s="19"/>
      <c r="N134" s="20"/>
      <c r="O134" s="20"/>
      <c r="P134" s="21"/>
      <c r="Q134" s="30">
        <f t="shared" si="7"/>
        <v>0</v>
      </c>
      <c r="R134" s="22"/>
      <c r="S134" s="18"/>
      <c r="T134" s="23"/>
      <c r="U134" s="22"/>
      <c r="V134" s="31" t="str">
        <f>IF(NOT(ISBLANK(N134)),NETWORKDAYS.INTL(IF(N134&lt;DATE('Informations générales'!B$7,1,1),DATE('Informations générales'!B$7,1,1),N134),IF(OR(O134&gt;DATE('Informations générales'!B$7,12,31),ISBLANK(O134)),DATE('Informations générales'!B$7,12,31),O134),IF(T134="6 jours par semaine",11,1)),"")</f>
        <v/>
      </c>
      <c r="W134" s="31" t="str">
        <f t="shared" si="8"/>
        <v/>
      </c>
      <c r="X134" s="32" t="str">
        <f t="shared" si="9"/>
        <v/>
      </c>
    </row>
    <row r="135" spans="1:24" x14ac:dyDescent="0.3">
      <c r="A135" s="40"/>
      <c r="B135" s="18"/>
      <c r="C135" s="18"/>
      <c r="D135" s="18"/>
      <c r="E135" s="18"/>
      <c r="F135" s="37"/>
      <c r="G135" s="37"/>
      <c r="H135" s="18"/>
      <c r="I135" s="18"/>
      <c r="J135" s="18"/>
      <c r="K135" s="18"/>
      <c r="L135" s="18"/>
      <c r="M135" s="19"/>
      <c r="N135" s="20"/>
      <c r="O135" s="20"/>
      <c r="P135" s="21"/>
      <c r="Q135" s="30">
        <f t="shared" si="7"/>
        <v>0</v>
      </c>
      <c r="R135" s="22"/>
      <c r="S135" s="18"/>
      <c r="T135" s="23"/>
      <c r="U135" s="22"/>
      <c r="V135" s="31" t="str">
        <f>IF(NOT(ISBLANK(N135)),NETWORKDAYS.INTL(IF(N135&lt;DATE('Informations générales'!B$7,1,1),DATE('Informations générales'!B$7,1,1),N135),IF(OR(O135&gt;DATE('Informations générales'!B$7,12,31),ISBLANK(O135)),DATE('Informations générales'!B$7,12,31),O135),IF(T135="6 jours par semaine",11,1)),"")</f>
        <v/>
      </c>
      <c r="W135" s="31" t="str">
        <f t="shared" si="8"/>
        <v/>
      </c>
      <c r="X135" s="32" t="str">
        <f t="shared" si="9"/>
        <v/>
      </c>
    </row>
    <row r="136" spans="1:24" x14ac:dyDescent="0.3">
      <c r="A136" s="40"/>
      <c r="B136" s="18"/>
      <c r="C136" s="18"/>
      <c r="D136" s="18"/>
      <c r="E136" s="18"/>
      <c r="F136" s="37"/>
      <c r="G136" s="37"/>
      <c r="H136" s="18"/>
      <c r="I136" s="18"/>
      <c r="J136" s="18"/>
      <c r="K136" s="18"/>
      <c r="L136" s="18"/>
      <c r="M136" s="19"/>
      <c r="N136" s="20"/>
      <c r="O136" s="20"/>
      <c r="P136" s="21"/>
      <c r="Q136" s="30">
        <f t="shared" si="7"/>
        <v>0</v>
      </c>
      <c r="R136" s="22"/>
      <c r="S136" s="18"/>
      <c r="T136" s="23"/>
      <c r="U136" s="22"/>
      <c r="V136" s="31" t="str">
        <f>IF(NOT(ISBLANK(N136)),NETWORKDAYS.INTL(IF(N136&lt;DATE('Informations générales'!B$7,1,1),DATE('Informations générales'!B$7,1,1),N136),IF(OR(O136&gt;DATE('Informations générales'!B$7,12,31),ISBLANK(O136)),DATE('Informations générales'!B$7,12,31),O136),IF(T136="6 jours par semaine",11,1)),"")</f>
        <v/>
      </c>
      <c r="W136" s="31" t="str">
        <f t="shared" si="8"/>
        <v/>
      </c>
      <c r="X136" s="32" t="str">
        <f t="shared" si="9"/>
        <v/>
      </c>
    </row>
    <row r="137" spans="1:24" x14ac:dyDescent="0.3">
      <c r="A137" s="40"/>
      <c r="B137" s="18"/>
      <c r="C137" s="18"/>
      <c r="D137" s="18"/>
      <c r="E137" s="18"/>
      <c r="F137" s="37"/>
      <c r="G137" s="37"/>
      <c r="H137" s="18"/>
      <c r="I137" s="18"/>
      <c r="J137" s="18"/>
      <c r="K137" s="18"/>
      <c r="L137" s="18"/>
      <c r="M137" s="19"/>
      <c r="N137" s="20"/>
      <c r="O137" s="20"/>
      <c r="P137" s="21"/>
      <c r="Q137" s="30">
        <f t="shared" si="7"/>
        <v>0</v>
      </c>
      <c r="R137" s="22"/>
      <c r="S137" s="18"/>
      <c r="T137" s="23"/>
      <c r="U137" s="22"/>
      <c r="V137" s="31" t="str">
        <f>IF(NOT(ISBLANK(N137)),NETWORKDAYS.INTL(IF(N137&lt;DATE('Informations générales'!B$7,1,1),DATE('Informations générales'!B$7,1,1),N137),IF(OR(O137&gt;DATE('Informations générales'!B$7,12,31),ISBLANK(O137)),DATE('Informations générales'!B$7,12,31),O137),IF(T137="6 jours par semaine",11,1)),"")</f>
        <v/>
      </c>
      <c r="W137" s="31" t="str">
        <f t="shared" si="8"/>
        <v/>
      </c>
      <c r="X137" s="32" t="str">
        <f t="shared" si="9"/>
        <v/>
      </c>
    </row>
    <row r="138" spans="1:24" x14ac:dyDescent="0.3">
      <c r="A138" s="40"/>
      <c r="B138" s="18"/>
      <c r="C138" s="18"/>
      <c r="D138" s="18"/>
      <c r="E138" s="18"/>
      <c r="F138" s="37"/>
      <c r="G138" s="37"/>
      <c r="H138" s="18"/>
      <c r="I138" s="18"/>
      <c r="J138" s="18"/>
      <c r="K138" s="18"/>
      <c r="L138" s="18"/>
      <c r="M138" s="19"/>
      <c r="N138" s="20"/>
      <c r="O138" s="20"/>
      <c r="P138" s="21"/>
      <c r="Q138" s="30">
        <f t="shared" si="7"/>
        <v>0</v>
      </c>
      <c r="R138" s="22"/>
      <c r="S138" s="18"/>
      <c r="T138" s="23"/>
      <c r="U138" s="22"/>
      <c r="V138" s="31" t="str">
        <f>IF(NOT(ISBLANK(N138)),NETWORKDAYS.INTL(IF(N138&lt;DATE('Informations générales'!B$7,1,1),DATE('Informations générales'!B$7,1,1),N138),IF(OR(O138&gt;DATE('Informations générales'!B$7,12,31),ISBLANK(O138)),DATE('Informations générales'!B$7,12,31),O138),IF(T138="6 jours par semaine",11,1)),"")</f>
        <v/>
      </c>
      <c r="W138" s="31" t="str">
        <f t="shared" si="8"/>
        <v/>
      </c>
      <c r="X138" s="32" t="str">
        <f t="shared" si="9"/>
        <v/>
      </c>
    </row>
    <row r="139" spans="1:24" x14ac:dyDescent="0.3">
      <c r="A139" s="40"/>
      <c r="B139" s="18"/>
      <c r="C139" s="18"/>
      <c r="D139" s="18"/>
      <c r="E139" s="18"/>
      <c r="F139" s="37"/>
      <c r="G139" s="37"/>
      <c r="H139" s="18"/>
      <c r="I139" s="18"/>
      <c r="J139" s="18"/>
      <c r="K139" s="18"/>
      <c r="L139" s="18"/>
      <c r="M139" s="19"/>
      <c r="N139" s="20"/>
      <c r="O139" s="20"/>
      <c r="P139" s="21"/>
      <c r="Q139" s="30">
        <f t="shared" si="7"/>
        <v>0</v>
      </c>
      <c r="R139" s="22"/>
      <c r="S139" s="18"/>
      <c r="T139" s="23"/>
      <c r="U139" s="22"/>
      <c r="V139" s="31" t="str">
        <f>IF(NOT(ISBLANK(N139)),NETWORKDAYS.INTL(IF(N139&lt;DATE('Informations générales'!B$7,1,1),DATE('Informations générales'!B$7,1,1),N139),IF(OR(O139&gt;DATE('Informations générales'!B$7,12,31),ISBLANK(O139)),DATE('Informations générales'!B$7,12,31),O139),IF(T139="6 jours par semaine",11,1)),"")</f>
        <v/>
      </c>
      <c r="W139" s="31" t="str">
        <f t="shared" si="8"/>
        <v/>
      </c>
      <c r="X139" s="32" t="str">
        <f t="shared" si="9"/>
        <v/>
      </c>
    </row>
    <row r="140" spans="1:24" x14ac:dyDescent="0.3">
      <c r="A140" s="40"/>
      <c r="B140" s="18"/>
      <c r="C140" s="18"/>
      <c r="D140" s="18"/>
      <c r="E140" s="18"/>
      <c r="F140" s="37"/>
      <c r="G140" s="37"/>
      <c r="H140" s="18"/>
      <c r="I140" s="18"/>
      <c r="J140" s="18"/>
      <c r="K140" s="18"/>
      <c r="L140" s="18"/>
      <c r="M140" s="19"/>
      <c r="N140" s="20"/>
      <c r="O140" s="20"/>
      <c r="P140" s="21"/>
      <c r="Q140" s="30">
        <f t="shared" si="7"/>
        <v>0</v>
      </c>
      <c r="R140" s="22"/>
      <c r="S140" s="18"/>
      <c r="T140" s="23"/>
      <c r="U140" s="22"/>
      <c r="V140" s="31" t="str">
        <f>IF(NOT(ISBLANK(N140)),NETWORKDAYS.INTL(IF(N140&lt;DATE('Informations générales'!B$7,1,1),DATE('Informations générales'!B$7,1,1),N140),IF(OR(O140&gt;DATE('Informations générales'!B$7,12,31),ISBLANK(O140)),DATE('Informations générales'!B$7,12,31),O140),IF(T140="6 jours par semaine",11,1)),"")</f>
        <v/>
      </c>
      <c r="W140" s="31" t="str">
        <f t="shared" si="8"/>
        <v/>
      </c>
      <c r="X140" s="32" t="str">
        <f t="shared" si="9"/>
        <v/>
      </c>
    </row>
    <row r="141" spans="1:24" x14ac:dyDescent="0.3">
      <c r="A141" s="40"/>
      <c r="B141" s="18"/>
      <c r="C141" s="18"/>
      <c r="D141" s="18"/>
      <c r="E141" s="18"/>
      <c r="F141" s="37"/>
      <c r="G141" s="37"/>
      <c r="H141" s="18"/>
      <c r="I141" s="18"/>
      <c r="J141" s="18"/>
      <c r="K141" s="18"/>
      <c r="L141" s="18"/>
      <c r="M141" s="19"/>
      <c r="N141" s="20"/>
      <c r="O141" s="20"/>
      <c r="P141" s="21"/>
      <c r="Q141" s="30">
        <f t="shared" si="7"/>
        <v>0</v>
      </c>
      <c r="R141" s="22"/>
      <c r="S141" s="18"/>
      <c r="T141" s="23"/>
      <c r="U141" s="22"/>
      <c r="V141" s="31" t="str">
        <f>IF(NOT(ISBLANK(N141)),NETWORKDAYS.INTL(IF(N141&lt;DATE('Informations générales'!B$7,1,1),DATE('Informations générales'!B$7,1,1),N141),IF(OR(O141&gt;DATE('Informations générales'!B$7,12,31),ISBLANK(O141)),DATE('Informations générales'!B$7,12,31),O141),IF(T141="6 jours par semaine",11,1)),"")</f>
        <v/>
      </c>
      <c r="W141" s="31" t="str">
        <f t="shared" si="8"/>
        <v/>
      </c>
      <c r="X141" s="32" t="str">
        <f t="shared" si="9"/>
        <v/>
      </c>
    </row>
    <row r="142" spans="1:24" x14ac:dyDescent="0.3">
      <c r="A142" s="40"/>
      <c r="B142" s="18"/>
      <c r="C142" s="18"/>
      <c r="D142" s="18"/>
      <c r="E142" s="18"/>
      <c r="F142" s="37"/>
      <c r="G142" s="37"/>
      <c r="H142" s="18"/>
      <c r="I142" s="18"/>
      <c r="J142" s="18"/>
      <c r="K142" s="18"/>
      <c r="L142" s="18"/>
      <c r="M142" s="19"/>
      <c r="N142" s="20"/>
      <c r="O142" s="20"/>
      <c r="P142" s="21"/>
      <c r="Q142" s="30">
        <f t="shared" si="7"/>
        <v>0</v>
      </c>
      <c r="R142" s="22"/>
      <c r="S142" s="18"/>
      <c r="T142" s="23"/>
      <c r="U142" s="22"/>
      <c r="V142" s="31" t="str">
        <f>IF(NOT(ISBLANK(N142)),NETWORKDAYS.INTL(IF(N142&lt;DATE('Informations générales'!B$7,1,1),DATE('Informations générales'!B$7,1,1),N142),IF(OR(O142&gt;DATE('Informations générales'!B$7,12,31),ISBLANK(O142)),DATE('Informations générales'!B$7,12,31),O142),IF(T142="6 jours par semaine",11,1)),"")</f>
        <v/>
      </c>
      <c r="W142" s="31" t="str">
        <f t="shared" si="8"/>
        <v/>
      </c>
      <c r="X142" s="32" t="str">
        <f t="shared" si="9"/>
        <v/>
      </c>
    </row>
    <row r="143" spans="1:24" x14ac:dyDescent="0.3">
      <c r="A143" s="40"/>
      <c r="B143" s="18"/>
      <c r="C143" s="18"/>
      <c r="D143" s="18"/>
      <c r="E143" s="18"/>
      <c r="F143" s="37"/>
      <c r="G143" s="37"/>
      <c r="H143" s="18"/>
      <c r="I143" s="18"/>
      <c r="J143" s="18"/>
      <c r="K143" s="18"/>
      <c r="L143" s="18"/>
      <c r="M143" s="19"/>
      <c r="N143" s="20"/>
      <c r="O143" s="20"/>
      <c r="P143" s="21"/>
      <c r="Q143" s="30">
        <f t="shared" si="7"/>
        <v>0</v>
      </c>
      <c r="R143" s="22"/>
      <c r="S143" s="18"/>
      <c r="T143" s="23"/>
      <c r="U143" s="22"/>
      <c r="V143" s="31" t="str">
        <f>IF(NOT(ISBLANK(N143)),NETWORKDAYS.INTL(IF(N143&lt;DATE('Informations générales'!B$7,1,1),DATE('Informations générales'!B$7,1,1),N143),IF(OR(O143&gt;DATE('Informations générales'!B$7,12,31),ISBLANK(O143)),DATE('Informations générales'!B$7,12,31),O143),IF(T143="6 jours par semaine",11,1)),"")</f>
        <v/>
      </c>
      <c r="W143" s="31" t="str">
        <f t="shared" si="8"/>
        <v/>
      </c>
      <c r="X143" s="32" t="str">
        <f t="shared" si="9"/>
        <v/>
      </c>
    </row>
    <row r="144" spans="1:24" x14ac:dyDescent="0.3">
      <c r="A144" s="40"/>
      <c r="B144" s="18"/>
      <c r="C144" s="18"/>
      <c r="D144" s="18"/>
      <c r="E144" s="18"/>
      <c r="F144" s="37"/>
      <c r="G144" s="37"/>
      <c r="H144" s="18"/>
      <c r="I144" s="18"/>
      <c r="J144" s="18"/>
      <c r="K144" s="18"/>
      <c r="L144" s="18"/>
      <c r="M144" s="19"/>
      <c r="N144" s="20"/>
      <c r="O144" s="20"/>
      <c r="P144" s="21"/>
      <c r="Q144" s="30">
        <f t="shared" si="7"/>
        <v>0</v>
      </c>
      <c r="R144" s="22"/>
      <c r="S144" s="18"/>
      <c r="T144" s="23"/>
      <c r="U144" s="22"/>
      <c r="V144" s="31" t="str">
        <f>IF(NOT(ISBLANK(N144)),NETWORKDAYS.INTL(IF(N144&lt;DATE('Informations générales'!B$7,1,1),DATE('Informations générales'!B$7,1,1),N144),IF(OR(O144&gt;DATE('Informations générales'!B$7,12,31),ISBLANK(O144)),DATE('Informations générales'!B$7,12,31),O144),IF(T144="6 jours par semaine",11,1)),"")</f>
        <v/>
      </c>
      <c r="W144" s="31" t="str">
        <f t="shared" si="8"/>
        <v/>
      </c>
      <c r="X144" s="32" t="str">
        <f t="shared" si="9"/>
        <v/>
      </c>
    </row>
    <row r="145" spans="1:24" x14ac:dyDescent="0.3">
      <c r="A145" s="40"/>
      <c r="B145" s="18"/>
      <c r="C145" s="18"/>
      <c r="D145" s="18"/>
      <c r="E145" s="18"/>
      <c r="F145" s="37"/>
      <c r="G145" s="37"/>
      <c r="H145" s="18"/>
      <c r="I145" s="18"/>
      <c r="J145" s="18"/>
      <c r="K145" s="18"/>
      <c r="L145" s="18"/>
      <c r="M145" s="19"/>
      <c r="N145" s="20"/>
      <c r="O145" s="20"/>
      <c r="P145" s="21"/>
      <c r="Q145" s="30">
        <f t="shared" si="7"/>
        <v>0</v>
      </c>
      <c r="R145" s="22"/>
      <c r="S145" s="18"/>
      <c r="T145" s="23"/>
      <c r="U145" s="22"/>
      <c r="V145" s="31" t="str">
        <f>IF(NOT(ISBLANK(N145)),NETWORKDAYS.INTL(IF(N145&lt;DATE('Informations générales'!B$7,1,1),DATE('Informations générales'!B$7,1,1),N145),IF(OR(O145&gt;DATE('Informations générales'!B$7,12,31),ISBLANK(O145)),DATE('Informations générales'!B$7,12,31),O145),IF(T145="6 jours par semaine",11,1)),"")</f>
        <v/>
      </c>
      <c r="W145" s="31" t="str">
        <f t="shared" si="8"/>
        <v/>
      </c>
      <c r="X145" s="32" t="str">
        <f t="shared" si="9"/>
        <v/>
      </c>
    </row>
    <row r="146" spans="1:24" x14ac:dyDescent="0.3">
      <c r="A146" s="40"/>
      <c r="B146" s="18"/>
      <c r="C146" s="18"/>
      <c r="D146" s="18"/>
      <c r="E146" s="18"/>
      <c r="F146" s="37"/>
      <c r="G146" s="37"/>
      <c r="H146" s="18"/>
      <c r="I146" s="18"/>
      <c r="J146" s="18"/>
      <c r="K146" s="18"/>
      <c r="L146" s="18"/>
      <c r="M146" s="19"/>
      <c r="N146" s="20"/>
      <c r="O146" s="20"/>
      <c r="P146" s="21"/>
      <c r="Q146" s="30">
        <f t="shared" si="7"/>
        <v>0</v>
      </c>
      <c r="R146" s="22"/>
      <c r="S146" s="18"/>
      <c r="T146" s="23"/>
      <c r="U146" s="22"/>
      <c r="V146" s="31" t="str">
        <f>IF(NOT(ISBLANK(N146)),NETWORKDAYS.INTL(IF(N146&lt;DATE('Informations générales'!B$7,1,1),DATE('Informations générales'!B$7,1,1),N146),IF(OR(O146&gt;DATE('Informations générales'!B$7,12,31),ISBLANK(O146)),DATE('Informations générales'!B$7,12,31),O146),IF(T146="6 jours par semaine",11,1)),"")</f>
        <v/>
      </c>
      <c r="W146" s="31" t="str">
        <f t="shared" si="8"/>
        <v/>
      </c>
      <c r="X146" s="32" t="str">
        <f t="shared" si="9"/>
        <v/>
      </c>
    </row>
    <row r="147" spans="1:24" x14ac:dyDescent="0.3">
      <c r="A147" s="40"/>
      <c r="B147" s="18"/>
      <c r="C147" s="18"/>
      <c r="D147" s="18"/>
      <c r="E147" s="18"/>
      <c r="F147" s="37"/>
      <c r="G147" s="37"/>
      <c r="H147" s="18"/>
      <c r="I147" s="18"/>
      <c r="J147" s="18"/>
      <c r="K147" s="18"/>
      <c r="L147" s="18"/>
      <c r="M147" s="19"/>
      <c r="N147" s="20"/>
      <c r="O147" s="20"/>
      <c r="P147" s="21"/>
      <c r="Q147" s="30">
        <f t="shared" si="7"/>
        <v>0</v>
      </c>
      <c r="R147" s="22"/>
      <c r="S147" s="18"/>
      <c r="T147" s="23"/>
      <c r="U147" s="22"/>
      <c r="V147" s="31" t="str">
        <f>IF(NOT(ISBLANK(N147)),NETWORKDAYS.INTL(IF(N147&lt;DATE('Informations générales'!B$7,1,1),DATE('Informations générales'!B$7,1,1),N147),IF(OR(O147&gt;DATE('Informations générales'!B$7,12,31),ISBLANK(O147)),DATE('Informations générales'!B$7,12,31),O147),IF(T147="6 jours par semaine",11,1)),"")</f>
        <v/>
      </c>
      <c r="W147" s="31" t="str">
        <f t="shared" si="8"/>
        <v/>
      </c>
      <c r="X147" s="32" t="str">
        <f t="shared" si="9"/>
        <v/>
      </c>
    </row>
    <row r="148" spans="1:24" x14ac:dyDescent="0.3">
      <c r="A148" s="40"/>
      <c r="B148" s="18"/>
      <c r="C148" s="18"/>
      <c r="D148" s="18"/>
      <c r="E148" s="18"/>
      <c r="F148" s="37"/>
      <c r="G148" s="37"/>
      <c r="H148" s="18"/>
      <c r="I148" s="18"/>
      <c r="J148" s="18"/>
      <c r="K148" s="18"/>
      <c r="L148" s="18"/>
      <c r="M148" s="19"/>
      <c r="N148" s="20"/>
      <c r="O148" s="20"/>
      <c r="P148" s="21"/>
      <c r="Q148" s="30">
        <f t="shared" si="7"/>
        <v>0</v>
      </c>
      <c r="R148" s="22"/>
      <c r="S148" s="18"/>
      <c r="T148" s="23"/>
      <c r="U148" s="22"/>
      <c r="V148" s="31" t="str">
        <f>IF(NOT(ISBLANK(N148)),NETWORKDAYS.INTL(IF(N148&lt;DATE('Informations générales'!B$7,1,1),DATE('Informations générales'!B$7,1,1),N148),IF(OR(O148&gt;DATE('Informations générales'!B$7,12,31),ISBLANK(O148)),DATE('Informations générales'!B$7,12,31),O148),IF(T148="6 jours par semaine",11,1)),"")</f>
        <v/>
      </c>
      <c r="W148" s="31" t="str">
        <f t="shared" si="8"/>
        <v/>
      </c>
      <c r="X148" s="32" t="str">
        <f t="shared" si="9"/>
        <v/>
      </c>
    </row>
    <row r="149" spans="1:24" x14ac:dyDescent="0.3">
      <c r="A149" s="40"/>
      <c r="B149" s="18"/>
      <c r="C149" s="18"/>
      <c r="D149" s="18"/>
      <c r="E149" s="18"/>
      <c r="F149" s="37"/>
      <c r="G149" s="37"/>
      <c r="H149" s="18"/>
      <c r="I149" s="18"/>
      <c r="J149" s="18"/>
      <c r="K149" s="18"/>
      <c r="L149" s="18"/>
      <c r="M149" s="19"/>
      <c r="N149" s="20"/>
      <c r="O149" s="20"/>
      <c r="P149" s="21"/>
      <c r="Q149" s="30">
        <f t="shared" si="7"/>
        <v>0</v>
      </c>
      <c r="R149" s="22"/>
      <c r="S149" s="18"/>
      <c r="T149" s="23"/>
      <c r="U149" s="22"/>
      <c r="V149" s="31" t="str">
        <f>IF(NOT(ISBLANK(N149)),NETWORKDAYS.INTL(IF(N149&lt;DATE('Informations générales'!B$7,1,1),DATE('Informations générales'!B$7,1,1),N149),IF(OR(O149&gt;DATE('Informations générales'!B$7,12,31),ISBLANK(O149)),DATE('Informations générales'!B$7,12,31),O149),IF(T149="6 jours par semaine",11,1)),"")</f>
        <v/>
      </c>
      <c r="W149" s="31" t="str">
        <f t="shared" si="8"/>
        <v/>
      </c>
      <c r="X149" s="32" t="str">
        <f t="shared" si="9"/>
        <v/>
      </c>
    </row>
    <row r="150" spans="1:24" x14ac:dyDescent="0.3">
      <c r="A150" s="40"/>
      <c r="B150" s="18"/>
      <c r="C150" s="18"/>
      <c r="D150" s="18"/>
      <c r="E150" s="18"/>
      <c r="F150" s="37"/>
      <c r="G150" s="37"/>
      <c r="H150" s="18"/>
      <c r="I150" s="18"/>
      <c r="J150" s="18"/>
      <c r="K150" s="18"/>
      <c r="L150" s="18"/>
      <c r="M150" s="19"/>
      <c r="N150" s="20"/>
      <c r="O150" s="20"/>
      <c r="P150" s="21"/>
      <c r="Q150" s="30">
        <f t="shared" si="7"/>
        <v>0</v>
      </c>
      <c r="R150" s="22"/>
      <c r="S150" s="18"/>
      <c r="T150" s="23"/>
      <c r="U150" s="22"/>
      <c r="V150" s="31" t="str">
        <f>IF(NOT(ISBLANK(N150)),NETWORKDAYS.INTL(IF(N150&lt;DATE('Informations générales'!B$7,1,1),DATE('Informations générales'!B$7,1,1),N150),IF(OR(O150&gt;DATE('Informations générales'!B$7,12,31),ISBLANK(O150)),DATE('Informations générales'!B$7,12,31),O150),IF(T150="6 jours par semaine",11,1)),"")</f>
        <v/>
      </c>
      <c r="W150" s="31" t="str">
        <f t="shared" si="8"/>
        <v/>
      </c>
      <c r="X150" s="32" t="str">
        <f t="shared" si="9"/>
        <v/>
      </c>
    </row>
    <row r="151" spans="1:24" x14ac:dyDescent="0.3">
      <c r="A151" s="40"/>
      <c r="B151" s="18"/>
      <c r="C151" s="18"/>
      <c r="D151" s="18"/>
      <c r="E151" s="18"/>
      <c r="F151" s="37"/>
      <c r="G151" s="37"/>
      <c r="H151" s="18"/>
      <c r="I151" s="18"/>
      <c r="J151" s="18"/>
      <c r="K151" s="18"/>
      <c r="L151" s="18"/>
      <c r="M151" s="19"/>
      <c r="N151" s="20"/>
      <c r="O151" s="20"/>
      <c r="P151" s="21"/>
      <c r="Q151" s="30">
        <f t="shared" si="7"/>
        <v>0</v>
      </c>
      <c r="R151" s="22"/>
      <c r="S151" s="18"/>
      <c r="T151" s="23"/>
      <c r="U151" s="22"/>
      <c r="V151" s="31" t="str">
        <f>IF(NOT(ISBLANK(N151)),NETWORKDAYS.INTL(IF(N151&lt;DATE('Informations générales'!B$7,1,1),DATE('Informations générales'!B$7,1,1),N151),IF(OR(O151&gt;DATE('Informations générales'!B$7,12,31),ISBLANK(O151)),DATE('Informations générales'!B$7,12,31),O151),IF(T151="6 jours par semaine",11,1)),"")</f>
        <v/>
      </c>
      <c r="W151" s="31" t="str">
        <f t="shared" si="8"/>
        <v/>
      </c>
      <c r="X151" s="32" t="str">
        <f t="shared" si="9"/>
        <v/>
      </c>
    </row>
    <row r="152" spans="1:24" x14ac:dyDescent="0.3">
      <c r="A152" s="40"/>
      <c r="B152" s="18"/>
      <c r="C152" s="18"/>
      <c r="D152" s="18"/>
      <c r="E152" s="18"/>
      <c r="F152" s="37"/>
      <c r="G152" s="37"/>
      <c r="H152" s="18"/>
      <c r="I152" s="18"/>
      <c r="J152" s="18"/>
      <c r="K152" s="18"/>
      <c r="L152" s="18"/>
      <c r="M152" s="19"/>
      <c r="N152" s="20"/>
      <c r="O152" s="20"/>
      <c r="P152" s="21"/>
      <c r="Q152" s="30">
        <f t="shared" si="7"/>
        <v>0</v>
      </c>
      <c r="R152" s="22"/>
      <c r="S152" s="18"/>
      <c r="T152" s="23"/>
      <c r="U152" s="22"/>
      <c r="V152" s="31" t="str">
        <f>IF(NOT(ISBLANK(N152)),NETWORKDAYS.INTL(IF(N152&lt;DATE('Informations générales'!B$7,1,1),DATE('Informations générales'!B$7,1,1),N152),IF(OR(O152&gt;DATE('Informations générales'!B$7,12,31),ISBLANK(O152)),DATE('Informations générales'!B$7,12,31),O152),IF(T152="6 jours par semaine",11,1)),"")</f>
        <v/>
      </c>
      <c r="W152" s="31" t="str">
        <f t="shared" si="8"/>
        <v/>
      </c>
      <c r="X152" s="32" t="str">
        <f t="shared" si="9"/>
        <v/>
      </c>
    </row>
    <row r="153" spans="1:24" x14ac:dyDescent="0.3">
      <c r="A153" s="40"/>
      <c r="B153" s="18"/>
      <c r="C153" s="18"/>
      <c r="D153" s="18"/>
      <c r="E153" s="18"/>
      <c r="F153" s="37"/>
      <c r="G153" s="37"/>
      <c r="H153" s="18"/>
      <c r="I153" s="18"/>
      <c r="J153" s="18"/>
      <c r="K153" s="18"/>
      <c r="L153" s="18"/>
      <c r="M153" s="19"/>
      <c r="N153" s="20"/>
      <c r="O153" s="20"/>
      <c r="P153" s="21"/>
      <c r="Q153" s="30">
        <f t="shared" si="7"/>
        <v>0</v>
      </c>
      <c r="R153" s="22"/>
      <c r="S153" s="18"/>
      <c r="T153" s="23"/>
      <c r="U153" s="22"/>
      <c r="V153" s="31" t="str">
        <f>IF(NOT(ISBLANK(N153)),NETWORKDAYS.INTL(IF(N153&lt;DATE('Informations générales'!B$7,1,1),DATE('Informations générales'!B$7,1,1),N153),IF(OR(O153&gt;DATE('Informations générales'!B$7,12,31),ISBLANK(O153)),DATE('Informations générales'!B$7,12,31),O153),IF(T153="6 jours par semaine",11,1)),"")</f>
        <v/>
      </c>
      <c r="W153" s="31" t="str">
        <f t="shared" si="8"/>
        <v/>
      </c>
      <c r="X153" s="32" t="str">
        <f t="shared" si="9"/>
        <v/>
      </c>
    </row>
    <row r="154" spans="1:24" x14ac:dyDescent="0.3">
      <c r="A154" s="40"/>
      <c r="B154" s="18"/>
      <c r="C154" s="18"/>
      <c r="D154" s="18"/>
      <c r="E154" s="18"/>
      <c r="F154" s="37"/>
      <c r="G154" s="37"/>
      <c r="H154" s="18"/>
      <c r="I154" s="18"/>
      <c r="J154" s="18"/>
      <c r="K154" s="18"/>
      <c r="L154" s="18"/>
      <c r="M154" s="19"/>
      <c r="N154" s="20"/>
      <c r="O154" s="20"/>
      <c r="P154" s="21"/>
      <c r="Q154" s="30">
        <f t="shared" si="7"/>
        <v>0</v>
      </c>
      <c r="R154" s="22"/>
      <c r="S154" s="18"/>
      <c r="T154" s="23"/>
      <c r="U154" s="22"/>
      <c r="V154" s="31" t="str">
        <f>IF(NOT(ISBLANK(N154)),NETWORKDAYS.INTL(IF(N154&lt;DATE('Informations générales'!B$7,1,1),DATE('Informations générales'!B$7,1,1),N154),IF(OR(O154&gt;DATE('Informations générales'!B$7,12,31),ISBLANK(O154)),DATE('Informations générales'!B$7,12,31),O154),IF(T154="6 jours par semaine",11,1)),"")</f>
        <v/>
      </c>
      <c r="W154" s="31" t="str">
        <f t="shared" si="8"/>
        <v/>
      </c>
      <c r="X154" s="32" t="str">
        <f t="shared" si="9"/>
        <v/>
      </c>
    </row>
    <row r="155" spans="1:24" x14ac:dyDescent="0.3">
      <c r="A155" s="40"/>
      <c r="B155" s="18"/>
      <c r="C155" s="18"/>
      <c r="D155" s="18"/>
      <c r="E155" s="18"/>
      <c r="F155" s="37"/>
      <c r="G155" s="37"/>
      <c r="H155" s="18"/>
      <c r="I155" s="18"/>
      <c r="J155" s="18"/>
      <c r="K155" s="18"/>
      <c r="L155" s="18"/>
      <c r="M155" s="19"/>
      <c r="N155" s="20"/>
      <c r="O155" s="20"/>
      <c r="P155" s="21"/>
      <c r="Q155" s="30">
        <f t="shared" si="7"/>
        <v>0</v>
      </c>
      <c r="R155" s="22"/>
      <c r="S155" s="18"/>
      <c r="T155" s="23"/>
      <c r="U155" s="22"/>
      <c r="V155" s="31" t="str">
        <f>IF(NOT(ISBLANK(N155)),NETWORKDAYS.INTL(IF(N155&lt;DATE('Informations générales'!B$7,1,1),DATE('Informations générales'!B$7,1,1),N155),IF(OR(O155&gt;DATE('Informations générales'!B$7,12,31),ISBLANK(O155)),DATE('Informations générales'!B$7,12,31),O155),IF(T155="6 jours par semaine",11,1)),"")</f>
        <v/>
      </c>
      <c r="W155" s="31" t="str">
        <f t="shared" si="8"/>
        <v/>
      </c>
      <c r="X155" s="32" t="str">
        <f t="shared" si="9"/>
        <v/>
      </c>
    </row>
    <row r="156" spans="1:24" x14ac:dyDescent="0.3">
      <c r="A156" s="40"/>
      <c r="B156" s="18"/>
      <c r="C156" s="18"/>
      <c r="D156" s="18"/>
      <c r="E156" s="18"/>
      <c r="F156" s="37"/>
      <c r="G156" s="37"/>
      <c r="H156" s="18"/>
      <c r="I156" s="18"/>
      <c r="J156" s="18"/>
      <c r="K156" s="18"/>
      <c r="L156" s="18"/>
      <c r="M156" s="19"/>
      <c r="N156" s="20"/>
      <c r="O156" s="20"/>
      <c r="P156" s="21"/>
      <c r="Q156" s="30">
        <f t="shared" si="7"/>
        <v>0</v>
      </c>
      <c r="R156" s="22"/>
      <c r="S156" s="18"/>
      <c r="T156" s="23"/>
      <c r="U156" s="22"/>
      <c r="V156" s="31" t="str">
        <f>IF(NOT(ISBLANK(N156)),NETWORKDAYS.INTL(IF(N156&lt;DATE('Informations générales'!B$7,1,1),DATE('Informations générales'!B$7,1,1),N156),IF(OR(O156&gt;DATE('Informations générales'!B$7,12,31),ISBLANK(O156)),DATE('Informations générales'!B$7,12,31),O156),IF(T156="6 jours par semaine",11,1)),"")</f>
        <v/>
      </c>
      <c r="W156" s="31" t="str">
        <f t="shared" si="8"/>
        <v/>
      </c>
      <c r="X156" s="32" t="str">
        <f t="shared" si="9"/>
        <v/>
      </c>
    </row>
    <row r="157" spans="1:24" x14ac:dyDescent="0.3">
      <c r="A157" s="40"/>
      <c r="B157" s="18"/>
      <c r="C157" s="18"/>
      <c r="D157" s="18"/>
      <c r="E157" s="18"/>
      <c r="F157" s="37"/>
      <c r="G157" s="37"/>
      <c r="H157" s="18"/>
      <c r="I157" s="18"/>
      <c r="J157" s="18"/>
      <c r="K157" s="18"/>
      <c r="L157" s="18"/>
      <c r="M157" s="19"/>
      <c r="N157" s="20"/>
      <c r="O157" s="20"/>
      <c r="P157" s="21"/>
      <c r="Q157" s="30">
        <f t="shared" si="7"/>
        <v>0</v>
      </c>
      <c r="R157" s="22"/>
      <c r="S157" s="18"/>
      <c r="T157" s="23"/>
      <c r="U157" s="22"/>
      <c r="V157" s="31" t="str">
        <f>IF(NOT(ISBLANK(N157)),NETWORKDAYS.INTL(IF(N157&lt;DATE('Informations générales'!B$7,1,1),DATE('Informations générales'!B$7,1,1),N157),IF(OR(O157&gt;DATE('Informations générales'!B$7,12,31),ISBLANK(O157)),DATE('Informations générales'!B$7,12,31),O157),IF(T157="6 jours par semaine",11,1)),"")</f>
        <v/>
      </c>
      <c r="W157" s="31" t="str">
        <f t="shared" si="8"/>
        <v/>
      </c>
      <c r="X157" s="32" t="str">
        <f t="shared" si="9"/>
        <v/>
      </c>
    </row>
    <row r="158" spans="1:24" x14ac:dyDescent="0.3">
      <c r="A158" s="40"/>
      <c r="B158" s="18"/>
      <c r="C158" s="18"/>
      <c r="D158" s="18"/>
      <c r="E158" s="18"/>
      <c r="F158" s="37"/>
      <c r="G158" s="37"/>
      <c r="H158" s="18"/>
      <c r="I158" s="18"/>
      <c r="J158" s="18"/>
      <c r="K158" s="18"/>
      <c r="L158" s="18"/>
      <c r="M158" s="19"/>
      <c r="N158" s="20"/>
      <c r="O158" s="20"/>
      <c r="P158" s="21"/>
      <c r="Q158" s="30">
        <f t="shared" si="7"/>
        <v>0</v>
      </c>
      <c r="R158" s="22"/>
      <c r="S158" s="18"/>
      <c r="T158" s="23"/>
      <c r="U158" s="22"/>
      <c r="V158" s="31" t="str">
        <f>IF(NOT(ISBLANK(N158)),NETWORKDAYS.INTL(IF(N158&lt;DATE('Informations générales'!B$7,1,1),DATE('Informations générales'!B$7,1,1),N158),IF(OR(O158&gt;DATE('Informations générales'!B$7,12,31),ISBLANK(O158)),DATE('Informations générales'!B$7,12,31),O158),IF(T158="6 jours par semaine",11,1)),"")</f>
        <v/>
      </c>
      <c r="W158" s="31" t="str">
        <f t="shared" si="8"/>
        <v/>
      </c>
      <c r="X158" s="32" t="str">
        <f t="shared" si="9"/>
        <v/>
      </c>
    </row>
    <row r="159" spans="1:24" x14ac:dyDescent="0.3">
      <c r="A159" s="40"/>
      <c r="B159" s="18"/>
      <c r="C159" s="18"/>
      <c r="D159" s="18"/>
      <c r="E159" s="18"/>
      <c r="F159" s="37"/>
      <c r="G159" s="37"/>
      <c r="H159" s="18"/>
      <c r="I159" s="18"/>
      <c r="J159" s="18"/>
      <c r="K159" s="18"/>
      <c r="L159" s="18"/>
      <c r="M159" s="19"/>
      <c r="N159" s="20"/>
      <c r="O159" s="20"/>
      <c r="P159" s="21"/>
      <c r="Q159" s="30">
        <f t="shared" si="7"/>
        <v>0</v>
      </c>
      <c r="R159" s="22"/>
      <c r="S159" s="18"/>
      <c r="T159" s="23"/>
      <c r="U159" s="22"/>
      <c r="V159" s="31" t="str">
        <f>IF(NOT(ISBLANK(N159)),NETWORKDAYS.INTL(IF(N159&lt;DATE('Informations générales'!B$7,1,1),DATE('Informations générales'!B$7,1,1),N159),IF(OR(O159&gt;DATE('Informations générales'!B$7,12,31),ISBLANK(O159)),DATE('Informations générales'!B$7,12,31),O159),IF(T159="6 jours par semaine",11,1)),"")</f>
        <v/>
      </c>
      <c r="W159" s="31" t="str">
        <f t="shared" si="8"/>
        <v/>
      </c>
      <c r="X159" s="32" t="str">
        <f t="shared" si="9"/>
        <v/>
      </c>
    </row>
    <row r="160" spans="1:24" x14ac:dyDescent="0.3">
      <c r="A160" s="40"/>
      <c r="B160" s="18"/>
      <c r="C160" s="18"/>
      <c r="D160" s="18"/>
      <c r="E160" s="18"/>
      <c r="F160" s="37"/>
      <c r="G160" s="37"/>
      <c r="H160" s="18"/>
      <c r="I160" s="18"/>
      <c r="J160" s="18"/>
      <c r="K160" s="18"/>
      <c r="L160" s="18"/>
      <c r="M160" s="19"/>
      <c r="N160" s="20"/>
      <c r="O160" s="20"/>
      <c r="P160" s="21"/>
      <c r="Q160" s="30">
        <f t="shared" si="7"/>
        <v>0</v>
      </c>
      <c r="R160" s="22"/>
      <c r="S160" s="18"/>
      <c r="T160" s="23"/>
      <c r="U160" s="22"/>
      <c r="V160" s="31" t="str">
        <f>IF(NOT(ISBLANK(N160)),NETWORKDAYS.INTL(IF(N160&lt;DATE('Informations générales'!B$7,1,1),DATE('Informations générales'!B$7,1,1),N160),IF(OR(O160&gt;DATE('Informations générales'!B$7,12,31),ISBLANK(O160)),DATE('Informations générales'!B$7,12,31),O160),IF(T160="6 jours par semaine",11,1)),"")</f>
        <v/>
      </c>
      <c r="W160" s="31" t="str">
        <f t="shared" si="8"/>
        <v/>
      </c>
      <c r="X160" s="32" t="str">
        <f t="shared" si="9"/>
        <v/>
      </c>
    </row>
    <row r="161" spans="1:24" x14ac:dyDescent="0.3">
      <c r="A161" s="40"/>
      <c r="B161" s="18"/>
      <c r="C161" s="18"/>
      <c r="D161" s="18"/>
      <c r="E161" s="18"/>
      <c r="F161" s="37"/>
      <c r="G161" s="37"/>
      <c r="H161" s="18"/>
      <c r="I161" s="18"/>
      <c r="J161" s="18"/>
      <c r="K161" s="18"/>
      <c r="L161" s="18"/>
      <c r="M161" s="19"/>
      <c r="N161" s="20"/>
      <c r="O161" s="20"/>
      <c r="P161" s="21"/>
      <c r="Q161" s="30">
        <f t="shared" si="7"/>
        <v>0</v>
      </c>
      <c r="R161" s="22"/>
      <c r="S161" s="18"/>
      <c r="T161" s="23"/>
      <c r="U161" s="22"/>
      <c r="V161" s="31" t="str">
        <f>IF(NOT(ISBLANK(N161)),NETWORKDAYS.INTL(IF(N161&lt;DATE('Informations générales'!B$7,1,1),DATE('Informations générales'!B$7,1,1),N161),IF(OR(O161&gt;DATE('Informations générales'!B$7,12,31),ISBLANK(O161)),DATE('Informations générales'!B$7,12,31),O161),IF(T161="6 jours par semaine",11,1)),"")</f>
        <v/>
      </c>
      <c r="W161" s="31" t="str">
        <f t="shared" si="8"/>
        <v/>
      </c>
      <c r="X161" s="32" t="str">
        <f t="shared" si="9"/>
        <v/>
      </c>
    </row>
    <row r="162" spans="1:24" x14ac:dyDescent="0.3">
      <c r="A162" s="40"/>
      <c r="B162" s="18"/>
      <c r="C162" s="18"/>
      <c r="D162" s="18"/>
      <c r="E162" s="18"/>
      <c r="F162" s="37"/>
      <c r="G162" s="37"/>
      <c r="H162" s="18"/>
      <c r="I162" s="18"/>
      <c r="J162" s="18"/>
      <c r="K162" s="18"/>
      <c r="L162" s="18"/>
      <c r="M162" s="19"/>
      <c r="N162" s="20"/>
      <c r="O162" s="20"/>
      <c r="P162" s="21"/>
      <c r="Q162" s="30">
        <f t="shared" si="7"/>
        <v>0</v>
      </c>
      <c r="R162" s="22"/>
      <c r="S162" s="18"/>
      <c r="T162" s="23"/>
      <c r="U162" s="22"/>
      <c r="V162" s="31" t="str">
        <f>IF(NOT(ISBLANK(N162)),NETWORKDAYS.INTL(IF(N162&lt;DATE('Informations générales'!B$7,1,1),DATE('Informations générales'!B$7,1,1),N162),IF(OR(O162&gt;DATE('Informations générales'!B$7,12,31),ISBLANK(O162)),DATE('Informations générales'!B$7,12,31),O162),IF(T162="6 jours par semaine",11,1)),"")</f>
        <v/>
      </c>
      <c r="W162" s="31" t="str">
        <f t="shared" si="8"/>
        <v/>
      </c>
      <c r="X162" s="32" t="str">
        <f t="shared" si="9"/>
        <v/>
      </c>
    </row>
    <row r="163" spans="1:24" x14ac:dyDescent="0.3">
      <c r="A163" s="40"/>
      <c r="B163" s="18"/>
      <c r="C163" s="18"/>
      <c r="D163" s="18"/>
      <c r="E163" s="18"/>
      <c r="F163" s="37"/>
      <c r="G163" s="37"/>
      <c r="H163" s="18"/>
      <c r="I163" s="18"/>
      <c r="J163" s="18"/>
      <c r="K163" s="18"/>
      <c r="L163" s="18"/>
      <c r="M163" s="19"/>
      <c r="N163" s="20"/>
      <c r="O163" s="20"/>
      <c r="P163" s="21"/>
      <c r="Q163" s="30">
        <f t="shared" si="7"/>
        <v>0</v>
      </c>
      <c r="R163" s="22"/>
      <c r="S163" s="18"/>
      <c r="T163" s="23"/>
      <c r="U163" s="22"/>
      <c r="V163" s="31" t="str">
        <f>IF(NOT(ISBLANK(N163)),NETWORKDAYS.INTL(IF(N163&lt;DATE('Informations générales'!B$7,1,1),DATE('Informations générales'!B$7,1,1),N163),IF(OR(O163&gt;DATE('Informations générales'!B$7,12,31),ISBLANK(O163)),DATE('Informations générales'!B$7,12,31),O163),IF(T163="6 jours par semaine",11,1)),"")</f>
        <v/>
      </c>
      <c r="W163" s="31" t="str">
        <f t="shared" si="8"/>
        <v/>
      </c>
      <c r="X163" s="32" t="str">
        <f t="shared" si="9"/>
        <v/>
      </c>
    </row>
    <row r="164" spans="1:24" x14ac:dyDescent="0.3">
      <c r="A164" s="40"/>
      <c r="B164" s="18"/>
      <c r="C164" s="18"/>
      <c r="D164" s="18"/>
      <c r="E164" s="18"/>
      <c r="F164" s="37"/>
      <c r="G164" s="37"/>
      <c r="H164" s="18"/>
      <c r="I164" s="18"/>
      <c r="J164" s="18"/>
      <c r="K164" s="18"/>
      <c r="L164" s="18"/>
      <c r="M164" s="19"/>
      <c r="N164" s="20"/>
      <c r="O164" s="20"/>
      <c r="P164" s="21"/>
      <c r="Q164" s="30">
        <f t="shared" si="7"/>
        <v>0</v>
      </c>
      <c r="R164" s="22"/>
      <c r="S164" s="18"/>
      <c r="T164" s="23"/>
      <c r="U164" s="22"/>
      <c r="V164" s="31" t="str">
        <f>IF(NOT(ISBLANK(N164)),NETWORKDAYS.INTL(IF(N164&lt;DATE('Informations générales'!B$7,1,1),DATE('Informations générales'!B$7,1,1),N164),IF(OR(O164&gt;DATE('Informations générales'!B$7,12,31),ISBLANK(O164)),DATE('Informations générales'!B$7,12,31),O164),IF(T164="6 jours par semaine",11,1)),"")</f>
        <v/>
      </c>
      <c r="W164" s="31" t="str">
        <f t="shared" si="8"/>
        <v/>
      </c>
      <c r="X164" s="32" t="str">
        <f t="shared" si="9"/>
        <v/>
      </c>
    </row>
    <row r="165" spans="1:24" x14ac:dyDescent="0.3">
      <c r="A165" s="40"/>
      <c r="B165" s="18"/>
      <c r="C165" s="18"/>
      <c r="D165" s="18"/>
      <c r="E165" s="18"/>
      <c r="F165" s="37"/>
      <c r="G165" s="37"/>
      <c r="H165" s="18"/>
      <c r="I165" s="18"/>
      <c r="J165" s="18"/>
      <c r="K165" s="18"/>
      <c r="L165" s="18"/>
      <c r="M165" s="19"/>
      <c r="N165" s="20"/>
      <c r="O165" s="20"/>
      <c r="P165" s="21"/>
      <c r="Q165" s="30">
        <f t="shared" si="7"/>
        <v>0</v>
      </c>
      <c r="R165" s="22"/>
      <c r="S165" s="18"/>
      <c r="T165" s="23"/>
      <c r="U165" s="22"/>
      <c r="V165" s="31" t="str">
        <f>IF(NOT(ISBLANK(N165)),NETWORKDAYS.INTL(IF(N165&lt;DATE('Informations générales'!B$7,1,1),DATE('Informations générales'!B$7,1,1),N165),IF(OR(O165&gt;DATE('Informations générales'!B$7,12,31),ISBLANK(O165)),DATE('Informations générales'!B$7,12,31),O165),IF(T165="6 jours par semaine",11,1)),"")</f>
        <v/>
      </c>
      <c r="W165" s="31" t="str">
        <f t="shared" si="8"/>
        <v/>
      </c>
      <c r="X165" s="32" t="str">
        <f t="shared" si="9"/>
        <v/>
      </c>
    </row>
    <row r="166" spans="1:24" x14ac:dyDescent="0.3">
      <c r="A166" s="40"/>
      <c r="B166" s="18"/>
      <c r="C166" s="18"/>
      <c r="D166" s="18"/>
      <c r="E166" s="18"/>
      <c r="F166" s="37"/>
      <c r="G166" s="37"/>
      <c r="H166" s="18"/>
      <c r="I166" s="18"/>
      <c r="J166" s="18"/>
      <c r="K166" s="18"/>
      <c r="L166" s="18"/>
      <c r="M166" s="19"/>
      <c r="N166" s="20"/>
      <c r="O166" s="20"/>
      <c r="P166" s="21"/>
      <c r="Q166" s="30">
        <f t="shared" si="7"/>
        <v>0</v>
      </c>
      <c r="R166" s="22"/>
      <c r="S166" s="18"/>
      <c r="T166" s="23"/>
      <c r="U166" s="22"/>
      <c r="V166" s="31" t="str">
        <f>IF(NOT(ISBLANK(N166)),NETWORKDAYS.INTL(IF(N166&lt;DATE('Informations générales'!B$7,1,1),DATE('Informations générales'!B$7,1,1),N166),IF(OR(O166&gt;DATE('Informations générales'!B$7,12,31),ISBLANK(O166)),DATE('Informations générales'!B$7,12,31),O166),IF(T166="6 jours par semaine",11,1)),"")</f>
        <v/>
      </c>
      <c r="W166" s="31" t="str">
        <f t="shared" si="8"/>
        <v/>
      </c>
      <c r="X166" s="32" t="str">
        <f t="shared" si="9"/>
        <v/>
      </c>
    </row>
    <row r="167" spans="1:24" x14ac:dyDescent="0.3">
      <c r="A167" s="40"/>
      <c r="B167" s="18"/>
      <c r="C167" s="18"/>
      <c r="D167" s="18"/>
      <c r="E167" s="18"/>
      <c r="F167" s="37"/>
      <c r="G167" s="37"/>
      <c r="H167" s="18"/>
      <c r="I167" s="18"/>
      <c r="J167" s="18"/>
      <c r="K167" s="18"/>
      <c r="L167" s="18"/>
      <c r="M167" s="19"/>
      <c r="N167" s="20"/>
      <c r="O167" s="20"/>
      <c r="P167" s="21"/>
      <c r="Q167" s="30">
        <f t="shared" si="7"/>
        <v>0</v>
      </c>
      <c r="R167" s="22"/>
      <c r="S167" s="18"/>
      <c r="T167" s="23"/>
      <c r="U167" s="22"/>
      <c r="V167" s="31" t="str">
        <f>IF(NOT(ISBLANK(N167)),NETWORKDAYS.INTL(IF(N167&lt;DATE('Informations générales'!B$7,1,1),DATE('Informations générales'!B$7,1,1),N167),IF(OR(O167&gt;DATE('Informations générales'!B$7,12,31),ISBLANK(O167)),DATE('Informations générales'!B$7,12,31),O167),IF(T167="6 jours par semaine",11,1)),"")</f>
        <v/>
      </c>
      <c r="W167" s="31" t="str">
        <f t="shared" si="8"/>
        <v/>
      </c>
      <c r="X167" s="32" t="str">
        <f t="shared" si="9"/>
        <v/>
      </c>
    </row>
    <row r="168" spans="1:24" x14ac:dyDescent="0.3">
      <c r="A168" s="40"/>
      <c r="B168" s="18"/>
      <c r="C168" s="18"/>
      <c r="D168" s="18"/>
      <c r="E168" s="18"/>
      <c r="F168" s="37"/>
      <c r="G168" s="37"/>
      <c r="H168" s="18"/>
      <c r="I168" s="18"/>
      <c r="J168" s="18"/>
      <c r="K168" s="18"/>
      <c r="L168" s="18"/>
      <c r="M168" s="19"/>
      <c r="N168" s="20"/>
      <c r="O168" s="20"/>
      <c r="P168" s="21"/>
      <c r="Q168" s="30">
        <f t="shared" si="7"/>
        <v>0</v>
      </c>
      <c r="R168" s="22"/>
      <c r="S168" s="18"/>
      <c r="T168" s="23"/>
      <c r="U168" s="22"/>
      <c r="V168" s="31" t="str">
        <f>IF(NOT(ISBLANK(N168)),NETWORKDAYS.INTL(IF(N168&lt;DATE('Informations générales'!B$7,1,1),DATE('Informations générales'!B$7,1,1),N168),IF(OR(O168&gt;DATE('Informations générales'!B$7,12,31),ISBLANK(O168)),DATE('Informations générales'!B$7,12,31),O168),IF(T168="6 jours par semaine",11,1)),"")</f>
        <v/>
      </c>
      <c r="W168" s="31" t="str">
        <f t="shared" si="8"/>
        <v/>
      </c>
      <c r="X168" s="32" t="str">
        <f t="shared" si="9"/>
        <v/>
      </c>
    </row>
    <row r="169" spans="1:24" x14ac:dyDescent="0.3">
      <c r="A169" s="40"/>
      <c r="B169" s="18"/>
      <c r="C169" s="18"/>
      <c r="D169" s="18"/>
      <c r="E169" s="18"/>
      <c r="F169" s="37"/>
      <c r="G169" s="37"/>
      <c r="H169" s="18"/>
      <c r="I169" s="18"/>
      <c r="J169" s="18"/>
      <c r="K169" s="18"/>
      <c r="L169" s="18"/>
      <c r="M169" s="19"/>
      <c r="N169" s="20"/>
      <c r="O169" s="20"/>
      <c r="P169" s="21"/>
      <c r="Q169" s="30">
        <f t="shared" si="7"/>
        <v>0</v>
      </c>
      <c r="R169" s="22"/>
      <c r="S169" s="18"/>
      <c r="T169" s="23"/>
      <c r="U169" s="22"/>
      <c r="V169" s="31" t="str">
        <f>IF(NOT(ISBLANK(N169)),NETWORKDAYS.INTL(IF(N169&lt;DATE('Informations générales'!B$7,1,1),DATE('Informations générales'!B$7,1,1),N169),IF(OR(O169&gt;DATE('Informations générales'!B$7,12,31),ISBLANK(O169)),DATE('Informations générales'!B$7,12,31),O169),IF(T169="6 jours par semaine",11,1)),"")</f>
        <v/>
      </c>
      <c r="W169" s="31" t="str">
        <f t="shared" si="8"/>
        <v/>
      </c>
      <c r="X169" s="32" t="str">
        <f t="shared" si="9"/>
        <v/>
      </c>
    </row>
    <row r="170" spans="1:24" x14ac:dyDescent="0.3">
      <c r="A170" s="40"/>
      <c r="B170" s="18"/>
      <c r="C170" s="18"/>
      <c r="D170" s="18"/>
      <c r="E170" s="18"/>
      <c r="F170" s="37"/>
      <c r="G170" s="37"/>
      <c r="H170" s="18"/>
      <c r="I170" s="18"/>
      <c r="J170" s="18"/>
      <c r="K170" s="18"/>
      <c r="L170" s="18"/>
      <c r="M170" s="19"/>
      <c r="N170" s="20"/>
      <c r="O170" s="20"/>
      <c r="P170" s="21"/>
      <c r="Q170" s="30">
        <f t="shared" si="7"/>
        <v>0</v>
      </c>
      <c r="R170" s="22"/>
      <c r="S170" s="18"/>
      <c r="T170" s="23"/>
      <c r="U170" s="22"/>
      <c r="V170" s="31" t="str">
        <f>IF(NOT(ISBLANK(N170)),NETWORKDAYS.INTL(IF(N170&lt;DATE('Informations générales'!B$7,1,1),DATE('Informations générales'!B$7,1,1),N170),IF(OR(O170&gt;DATE('Informations générales'!B$7,12,31),ISBLANK(O170)),DATE('Informations générales'!B$7,12,31),O170),IF(T170="6 jours par semaine",11,1)),"")</f>
        <v/>
      </c>
      <c r="W170" s="31" t="str">
        <f t="shared" si="8"/>
        <v/>
      </c>
      <c r="X170" s="32" t="str">
        <f t="shared" si="9"/>
        <v/>
      </c>
    </row>
    <row r="171" spans="1:24" x14ac:dyDescent="0.3">
      <c r="A171" s="40"/>
      <c r="B171" s="18"/>
      <c r="C171" s="18"/>
      <c r="D171" s="18"/>
      <c r="E171" s="18"/>
      <c r="F171" s="37"/>
      <c r="G171" s="37"/>
      <c r="H171" s="18"/>
      <c r="I171" s="18"/>
      <c r="J171" s="18"/>
      <c r="K171" s="18"/>
      <c r="L171" s="18"/>
      <c r="M171" s="19"/>
      <c r="N171" s="20"/>
      <c r="O171" s="20"/>
      <c r="P171" s="21"/>
      <c r="Q171" s="30">
        <f t="shared" si="7"/>
        <v>0</v>
      </c>
      <c r="R171" s="22"/>
      <c r="S171" s="18"/>
      <c r="T171" s="23"/>
      <c r="U171" s="22"/>
      <c r="V171" s="31" t="str">
        <f>IF(NOT(ISBLANK(N171)),NETWORKDAYS.INTL(IF(N171&lt;DATE('Informations générales'!B$7,1,1),DATE('Informations générales'!B$7,1,1),N171),IF(OR(O171&gt;DATE('Informations générales'!B$7,12,31),ISBLANK(O171)),DATE('Informations générales'!B$7,12,31),O171),IF(T171="6 jours par semaine",11,1)),"")</f>
        <v/>
      </c>
      <c r="W171" s="31" t="str">
        <f t="shared" si="8"/>
        <v/>
      </c>
      <c r="X171" s="32" t="str">
        <f t="shared" si="9"/>
        <v/>
      </c>
    </row>
    <row r="172" spans="1:24" x14ac:dyDescent="0.3">
      <c r="A172" s="40"/>
      <c r="B172" s="18"/>
      <c r="C172" s="18"/>
      <c r="D172" s="18"/>
      <c r="E172" s="18"/>
      <c r="F172" s="37"/>
      <c r="G172" s="37"/>
      <c r="H172" s="18"/>
      <c r="I172" s="18"/>
      <c r="J172" s="18"/>
      <c r="K172" s="18"/>
      <c r="L172" s="18"/>
      <c r="M172" s="19"/>
      <c r="N172" s="20"/>
      <c r="O172" s="20"/>
      <c r="P172" s="21"/>
      <c r="Q172" s="30">
        <f t="shared" si="7"/>
        <v>0</v>
      </c>
      <c r="R172" s="22"/>
      <c r="S172" s="18"/>
      <c r="T172" s="23"/>
      <c r="U172" s="22"/>
      <c r="V172" s="31" t="str">
        <f>IF(NOT(ISBLANK(N172)),NETWORKDAYS.INTL(IF(N172&lt;DATE('Informations générales'!B$7,1,1),DATE('Informations générales'!B$7,1,1),N172),IF(OR(O172&gt;DATE('Informations générales'!B$7,12,31),ISBLANK(O172)),DATE('Informations générales'!B$7,12,31),O172),IF(T172="6 jours par semaine",11,1)),"")</f>
        <v/>
      </c>
      <c r="W172" s="31" t="str">
        <f t="shared" si="8"/>
        <v/>
      </c>
      <c r="X172" s="32" t="str">
        <f t="shared" si="9"/>
        <v/>
      </c>
    </row>
    <row r="173" spans="1:24" x14ac:dyDescent="0.3">
      <c r="A173" s="40"/>
      <c r="B173" s="18"/>
      <c r="C173" s="18"/>
      <c r="D173" s="18"/>
      <c r="E173" s="18"/>
      <c r="F173" s="37"/>
      <c r="G173" s="37"/>
      <c r="H173" s="18"/>
      <c r="I173" s="18"/>
      <c r="J173" s="18"/>
      <c r="K173" s="18"/>
      <c r="L173" s="18"/>
      <c r="M173" s="19"/>
      <c r="N173" s="20"/>
      <c r="O173" s="20"/>
      <c r="P173" s="21"/>
      <c r="Q173" s="30">
        <f t="shared" si="7"/>
        <v>0</v>
      </c>
      <c r="R173" s="22"/>
      <c r="S173" s="18"/>
      <c r="T173" s="23"/>
      <c r="U173" s="22"/>
      <c r="V173" s="31" t="str">
        <f>IF(NOT(ISBLANK(N173)),NETWORKDAYS.INTL(IF(N173&lt;DATE('Informations générales'!B$7,1,1),DATE('Informations générales'!B$7,1,1),N173),IF(OR(O173&gt;DATE('Informations générales'!B$7,12,31),ISBLANK(O173)),DATE('Informations générales'!B$7,12,31),O173),IF(T173="6 jours par semaine",11,1)),"")</f>
        <v/>
      </c>
      <c r="W173" s="31" t="str">
        <f t="shared" si="8"/>
        <v/>
      </c>
      <c r="X173" s="32" t="str">
        <f t="shared" si="9"/>
        <v/>
      </c>
    </row>
    <row r="174" spans="1:24" x14ac:dyDescent="0.3">
      <c r="A174" s="40"/>
      <c r="B174" s="18"/>
      <c r="C174" s="18"/>
      <c r="D174" s="18"/>
      <c r="E174" s="18"/>
      <c r="F174" s="37"/>
      <c r="G174" s="37"/>
      <c r="H174" s="18"/>
      <c r="I174" s="18"/>
      <c r="J174" s="18"/>
      <c r="K174" s="18"/>
      <c r="L174" s="18"/>
      <c r="M174" s="19"/>
      <c r="N174" s="20"/>
      <c r="O174" s="20"/>
      <c r="P174" s="21"/>
      <c r="Q174" s="30">
        <f t="shared" si="7"/>
        <v>0</v>
      </c>
      <c r="R174" s="22"/>
      <c r="S174" s="18"/>
      <c r="T174" s="23"/>
      <c r="U174" s="22"/>
      <c r="V174" s="31" t="str">
        <f>IF(NOT(ISBLANK(N174)),NETWORKDAYS.INTL(IF(N174&lt;DATE('Informations générales'!B$7,1,1),DATE('Informations générales'!B$7,1,1),N174),IF(OR(O174&gt;DATE('Informations générales'!B$7,12,31),ISBLANK(O174)),DATE('Informations générales'!B$7,12,31),O174),IF(T174="6 jours par semaine",11,1)),"")</f>
        <v/>
      </c>
      <c r="W174" s="31" t="str">
        <f t="shared" si="8"/>
        <v/>
      </c>
      <c r="X174" s="32" t="str">
        <f t="shared" si="9"/>
        <v/>
      </c>
    </row>
    <row r="175" spans="1:24" x14ac:dyDescent="0.3">
      <c r="A175" s="40"/>
      <c r="B175" s="18"/>
      <c r="C175" s="18"/>
      <c r="D175" s="18"/>
      <c r="E175" s="18"/>
      <c r="F175" s="37"/>
      <c r="G175" s="37"/>
      <c r="H175" s="18"/>
      <c r="I175" s="18"/>
      <c r="J175" s="18"/>
      <c r="K175" s="18"/>
      <c r="L175" s="18"/>
      <c r="M175" s="19"/>
      <c r="N175" s="20"/>
      <c r="O175" s="20"/>
      <c r="P175" s="21"/>
      <c r="Q175" s="30">
        <f t="shared" si="7"/>
        <v>0</v>
      </c>
      <c r="R175" s="22"/>
      <c r="S175" s="18"/>
      <c r="T175" s="23"/>
      <c r="U175" s="22"/>
      <c r="V175" s="31" t="str">
        <f>IF(NOT(ISBLANK(N175)),NETWORKDAYS.INTL(IF(N175&lt;DATE('Informations générales'!B$7,1,1),DATE('Informations générales'!B$7,1,1),N175),IF(OR(O175&gt;DATE('Informations générales'!B$7,12,31),ISBLANK(O175)),DATE('Informations générales'!B$7,12,31),O175),IF(T175="6 jours par semaine",11,1)),"")</f>
        <v/>
      </c>
      <c r="W175" s="31" t="str">
        <f t="shared" si="8"/>
        <v/>
      </c>
      <c r="X175" s="32" t="str">
        <f t="shared" si="9"/>
        <v/>
      </c>
    </row>
    <row r="176" spans="1:24" x14ac:dyDescent="0.3">
      <c r="A176" s="40"/>
      <c r="B176" s="18"/>
      <c r="C176" s="18"/>
      <c r="D176" s="18"/>
      <c r="E176" s="18"/>
      <c r="F176" s="37"/>
      <c r="G176" s="37"/>
      <c r="H176" s="18"/>
      <c r="I176" s="18"/>
      <c r="J176" s="18"/>
      <c r="K176" s="18"/>
      <c r="L176" s="18"/>
      <c r="M176" s="19"/>
      <c r="N176" s="20"/>
      <c r="O176" s="20"/>
      <c r="P176" s="21"/>
      <c r="Q176" s="30">
        <f t="shared" si="7"/>
        <v>0</v>
      </c>
      <c r="R176" s="22"/>
      <c r="S176" s="18"/>
      <c r="T176" s="23"/>
      <c r="U176" s="22"/>
      <c r="V176" s="31" t="str">
        <f>IF(NOT(ISBLANK(N176)),NETWORKDAYS.INTL(IF(N176&lt;DATE('Informations générales'!B$7,1,1),DATE('Informations générales'!B$7,1,1),N176),IF(OR(O176&gt;DATE('Informations générales'!B$7,12,31),ISBLANK(O176)),DATE('Informations générales'!B$7,12,31),O176),IF(T176="6 jours par semaine",11,1)),"")</f>
        <v/>
      </c>
      <c r="W176" s="31" t="str">
        <f t="shared" si="8"/>
        <v/>
      </c>
      <c r="X176" s="32" t="str">
        <f t="shared" si="9"/>
        <v/>
      </c>
    </row>
    <row r="177" spans="1:24" x14ac:dyDescent="0.3">
      <c r="A177" s="40"/>
      <c r="B177" s="18"/>
      <c r="C177" s="18"/>
      <c r="D177" s="18"/>
      <c r="E177" s="18"/>
      <c r="F177" s="37"/>
      <c r="G177" s="37"/>
      <c r="H177" s="18"/>
      <c r="I177" s="18"/>
      <c r="J177" s="18"/>
      <c r="K177" s="18"/>
      <c r="L177" s="18"/>
      <c r="M177" s="19"/>
      <c r="N177" s="20"/>
      <c r="O177" s="20"/>
      <c r="P177" s="21"/>
      <c r="Q177" s="30">
        <f t="shared" si="7"/>
        <v>0</v>
      </c>
      <c r="R177" s="22"/>
      <c r="S177" s="18"/>
      <c r="T177" s="23"/>
      <c r="U177" s="22"/>
      <c r="V177" s="31" t="str">
        <f>IF(NOT(ISBLANK(N177)),NETWORKDAYS.INTL(IF(N177&lt;DATE('Informations générales'!B$7,1,1),DATE('Informations générales'!B$7,1,1),N177),IF(OR(O177&gt;DATE('Informations générales'!B$7,12,31),ISBLANK(O177)),DATE('Informations générales'!B$7,12,31),O177),IF(T177="6 jours par semaine",11,1)),"")</f>
        <v/>
      </c>
      <c r="W177" s="31" t="str">
        <f t="shared" si="8"/>
        <v/>
      </c>
      <c r="X177" s="32" t="str">
        <f t="shared" si="9"/>
        <v/>
      </c>
    </row>
    <row r="178" spans="1:24" x14ac:dyDescent="0.3">
      <c r="A178" s="40"/>
      <c r="B178" s="18"/>
      <c r="C178" s="18"/>
      <c r="D178" s="18"/>
      <c r="E178" s="18"/>
      <c r="F178" s="37"/>
      <c r="G178" s="37"/>
      <c r="H178" s="18"/>
      <c r="I178" s="18"/>
      <c r="J178" s="18"/>
      <c r="K178" s="18"/>
      <c r="L178" s="18"/>
      <c r="M178" s="19"/>
      <c r="N178" s="20"/>
      <c r="O178" s="20"/>
      <c r="P178" s="21"/>
      <c r="Q178" s="30">
        <f t="shared" si="7"/>
        <v>0</v>
      </c>
      <c r="R178" s="22"/>
      <c r="S178" s="18"/>
      <c r="T178" s="23"/>
      <c r="U178" s="22"/>
      <c r="V178" s="31" t="str">
        <f>IF(NOT(ISBLANK(N178)),NETWORKDAYS.INTL(IF(N178&lt;DATE('Informations générales'!B$7,1,1),DATE('Informations générales'!B$7,1,1),N178),IF(OR(O178&gt;DATE('Informations générales'!B$7,12,31),ISBLANK(O178)),DATE('Informations générales'!B$7,12,31),O178),IF(T178="6 jours par semaine",11,1)),"")</f>
        <v/>
      </c>
      <c r="W178" s="31" t="str">
        <f t="shared" si="8"/>
        <v/>
      </c>
      <c r="X178" s="32" t="str">
        <f t="shared" si="9"/>
        <v/>
      </c>
    </row>
    <row r="179" spans="1:24" x14ac:dyDescent="0.3">
      <c r="A179" s="40"/>
      <c r="B179" s="18"/>
      <c r="C179" s="18"/>
      <c r="D179" s="18"/>
      <c r="E179" s="18"/>
      <c r="F179" s="37"/>
      <c r="G179" s="37"/>
      <c r="H179" s="18"/>
      <c r="I179" s="18"/>
      <c r="J179" s="18"/>
      <c r="K179" s="18"/>
      <c r="L179" s="18"/>
      <c r="M179" s="19"/>
      <c r="N179" s="20"/>
      <c r="O179" s="20"/>
      <c r="P179" s="21"/>
      <c r="Q179" s="30">
        <f t="shared" si="7"/>
        <v>0</v>
      </c>
      <c r="R179" s="22"/>
      <c r="S179" s="18"/>
      <c r="T179" s="23"/>
      <c r="U179" s="22"/>
      <c r="V179" s="31" t="str">
        <f>IF(NOT(ISBLANK(N179)),NETWORKDAYS.INTL(IF(N179&lt;DATE('Informations générales'!B$7,1,1),DATE('Informations générales'!B$7,1,1),N179),IF(OR(O179&gt;DATE('Informations générales'!B$7,12,31),ISBLANK(O179)),DATE('Informations générales'!B$7,12,31),O179),IF(T179="6 jours par semaine",11,1)),"")</f>
        <v/>
      </c>
      <c r="W179" s="31" t="str">
        <f t="shared" si="8"/>
        <v/>
      </c>
      <c r="X179" s="32" t="str">
        <f t="shared" si="9"/>
        <v/>
      </c>
    </row>
    <row r="180" spans="1:24" x14ac:dyDescent="0.3">
      <c r="A180" s="40"/>
      <c r="B180" s="18"/>
      <c r="C180" s="18"/>
      <c r="D180" s="18"/>
      <c r="E180" s="18"/>
      <c r="F180" s="37"/>
      <c r="G180" s="37"/>
      <c r="H180" s="18"/>
      <c r="I180" s="18"/>
      <c r="J180" s="18"/>
      <c r="K180" s="18"/>
      <c r="L180" s="18"/>
      <c r="M180" s="19"/>
      <c r="N180" s="20"/>
      <c r="O180" s="20"/>
      <c r="P180" s="21"/>
      <c r="Q180" s="30">
        <f t="shared" si="7"/>
        <v>0</v>
      </c>
      <c r="R180" s="22"/>
      <c r="S180" s="18"/>
      <c r="T180" s="23"/>
      <c r="U180" s="22"/>
      <c r="V180" s="31" t="str">
        <f>IF(NOT(ISBLANK(N180)),NETWORKDAYS.INTL(IF(N180&lt;DATE('Informations générales'!B$7,1,1),DATE('Informations générales'!B$7,1,1),N180),IF(OR(O180&gt;DATE('Informations générales'!B$7,12,31),ISBLANK(O180)),DATE('Informations générales'!B$7,12,31),O180),IF(T180="6 jours par semaine",11,1)),"")</f>
        <v/>
      </c>
      <c r="W180" s="31" t="str">
        <f t="shared" si="8"/>
        <v/>
      </c>
      <c r="X180" s="32" t="str">
        <f t="shared" si="9"/>
        <v/>
      </c>
    </row>
    <row r="181" spans="1:24" x14ac:dyDescent="0.3">
      <c r="A181" s="40"/>
      <c r="B181" s="18"/>
      <c r="C181" s="18"/>
      <c r="D181" s="18"/>
      <c r="E181" s="18"/>
      <c r="F181" s="37"/>
      <c r="G181" s="37"/>
      <c r="H181" s="18"/>
      <c r="I181" s="18"/>
      <c r="J181" s="18"/>
      <c r="K181" s="18"/>
      <c r="L181" s="18"/>
      <c r="M181" s="19"/>
      <c r="N181" s="20"/>
      <c r="O181" s="20"/>
      <c r="P181" s="21"/>
      <c r="Q181" s="30">
        <f t="shared" si="7"/>
        <v>0</v>
      </c>
      <c r="R181" s="22"/>
      <c r="S181" s="18"/>
      <c r="T181" s="23"/>
      <c r="U181" s="22"/>
      <c r="V181" s="31" t="str">
        <f>IF(NOT(ISBLANK(N181)),NETWORKDAYS.INTL(IF(N181&lt;DATE('Informations générales'!B$7,1,1),DATE('Informations générales'!B$7,1,1),N181),IF(OR(O181&gt;DATE('Informations générales'!B$7,12,31),ISBLANK(O181)),DATE('Informations générales'!B$7,12,31),O181),IF(T181="6 jours par semaine",11,1)),"")</f>
        <v/>
      </c>
      <c r="W181" s="31" t="str">
        <f t="shared" si="8"/>
        <v/>
      </c>
      <c r="X181" s="32" t="str">
        <f t="shared" si="9"/>
        <v/>
      </c>
    </row>
    <row r="182" spans="1:24" x14ac:dyDescent="0.3">
      <c r="A182" s="40"/>
      <c r="B182" s="18"/>
      <c r="C182" s="18"/>
      <c r="D182" s="18"/>
      <c r="E182" s="18"/>
      <c r="F182" s="37"/>
      <c r="G182" s="37"/>
      <c r="H182" s="18"/>
      <c r="I182" s="18"/>
      <c r="J182" s="18"/>
      <c r="K182" s="18"/>
      <c r="L182" s="18"/>
      <c r="M182" s="19"/>
      <c r="N182" s="20"/>
      <c r="O182" s="20"/>
      <c r="P182" s="21"/>
      <c r="Q182" s="30">
        <f t="shared" si="7"/>
        <v>0</v>
      </c>
      <c r="R182" s="22"/>
      <c r="S182" s="18"/>
      <c r="T182" s="23"/>
      <c r="U182" s="22"/>
      <c r="V182" s="31" t="str">
        <f>IF(NOT(ISBLANK(N182)),NETWORKDAYS.INTL(IF(N182&lt;DATE('Informations générales'!B$7,1,1),DATE('Informations générales'!B$7,1,1),N182),IF(OR(O182&gt;DATE('Informations générales'!B$7,12,31),ISBLANK(O182)),DATE('Informations générales'!B$7,12,31),O182),IF(T182="6 jours par semaine",11,1)),"")</f>
        <v/>
      </c>
      <c r="W182" s="31" t="str">
        <f t="shared" si="8"/>
        <v/>
      </c>
      <c r="X182" s="32" t="str">
        <f t="shared" si="9"/>
        <v/>
      </c>
    </row>
    <row r="183" spans="1:24" x14ac:dyDescent="0.3">
      <c r="A183" s="40"/>
      <c r="B183" s="18"/>
      <c r="C183" s="18"/>
      <c r="D183" s="18"/>
      <c r="E183" s="18"/>
      <c r="F183" s="37"/>
      <c r="G183" s="37"/>
      <c r="H183" s="18"/>
      <c r="I183" s="18"/>
      <c r="J183" s="18"/>
      <c r="K183" s="18"/>
      <c r="L183" s="18"/>
      <c r="M183" s="19"/>
      <c r="N183" s="20"/>
      <c r="O183" s="20"/>
      <c r="P183" s="21"/>
      <c r="Q183" s="30">
        <f t="shared" si="7"/>
        <v>0</v>
      </c>
      <c r="R183" s="22"/>
      <c r="S183" s="18"/>
      <c r="T183" s="23"/>
      <c r="U183" s="22"/>
      <c r="V183" s="31" t="str">
        <f>IF(NOT(ISBLANK(N183)),NETWORKDAYS.INTL(IF(N183&lt;DATE('Informations générales'!B$7,1,1),DATE('Informations générales'!B$7,1,1),N183),IF(OR(O183&gt;DATE('Informations générales'!B$7,12,31),ISBLANK(O183)),DATE('Informations générales'!B$7,12,31),O183),IF(T183="6 jours par semaine",11,1)),"")</f>
        <v/>
      </c>
      <c r="W183" s="31" t="str">
        <f t="shared" si="8"/>
        <v/>
      </c>
      <c r="X183" s="32" t="str">
        <f t="shared" si="9"/>
        <v/>
      </c>
    </row>
    <row r="184" spans="1:24" x14ac:dyDescent="0.3">
      <c r="A184" s="40"/>
      <c r="B184" s="18"/>
      <c r="C184" s="18"/>
      <c r="D184" s="18"/>
      <c r="E184" s="18"/>
      <c r="F184" s="37"/>
      <c r="G184" s="37"/>
      <c r="H184" s="18"/>
      <c r="I184" s="18"/>
      <c r="J184" s="18"/>
      <c r="K184" s="18"/>
      <c r="L184" s="18"/>
      <c r="M184" s="19"/>
      <c r="N184" s="20"/>
      <c r="O184" s="20"/>
      <c r="P184" s="21"/>
      <c r="Q184" s="30">
        <f t="shared" si="7"/>
        <v>0</v>
      </c>
      <c r="R184" s="22"/>
      <c r="S184" s="18"/>
      <c r="T184" s="23"/>
      <c r="U184" s="22"/>
      <c r="V184" s="31" t="str">
        <f>IF(NOT(ISBLANK(N184)),NETWORKDAYS.INTL(IF(N184&lt;DATE('Informations générales'!B$7,1,1),DATE('Informations générales'!B$7,1,1),N184),IF(OR(O184&gt;DATE('Informations générales'!B$7,12,31),ISBLANK(O184)),DATE('Informations générales'!B$7,12,31),O184),IF(T184="6 jours par semaine",11,1)),"")</f>
        <v/>
      </c>
      <c r="W184" s="31" t="str">
        <f t="shared" si="8"/>
        <v/>
      </c>
      <c r="X184" s="32" t="str">
        <f t="shared" si="9"/>
        <v/>
      </c>
    </row>
    <row r="185" spans="1:24" x14ac:dyDescent="0.3">
      <c r="A185" s="40"/>
      <c r="B185" s="18"/>
      <c r="C185" s="18"/>
      <c r="D185" s="18"/>
      <c r="E185" s="18"/>
      <c r="F185" s="37"/>
      <c r="G185" s="37"/>
      <c r="H185" s="18"/>
      <c r="I185" s="18"/>
      <c r="J185" s="18"/>
      <c r="K185" s="18"/>
      <c r="L185" s="18"/>
      <c r="M185" s="19"/>
      <c r="N185" s="20"/>
      <c r="O185" s="20"/>
      <c r="P185" s="21"/>
      <c r="Q185" s="30">
        <f t="shared" si="7"/>
        <v>0</v>
      </c>
      <c r="R185" s="22"/>
      <c r="S185" s="18"/>
      <c r="T185" s="23"/>
      <c r="U185" s="22"/>
      <c r="V185" s="31" t="str">
        <f>IF(NOT(ISBLANK(N185)),NETWORKDAYS.INTL(IF(N185&lt;DATE('Informations générales'!B$7,1,1),DATE('Informations générales'!B$7,1,1),N185),IF(OR(O185&gt;DATE('Informations générales'!B$7,12,31),ISBLANK(O185)),DATE('Informations générales'!B$7,12,31),O185),IF(T185="6 jours par semaine",11,1)),"")</f>
        <v/>
      </c>
      <c r="W185" s="31" t="str">
        <f t="shared" si="8"/>
        <v/>
      </c>
      <c r="X185" s="32" t="str">
        <f t="shared" si="9"/>
        <v/>
      </c>
    </row>
    <row r="186" spans="1:24" x14ac:dyDescent="0.3">
      <c r="A186" s="40"/>
      <c r="B186" s="18"/>
      <c r="C186" s="18"/>
      <c r="D186" s="18"/>
      <c r="E186" s="18"/>
      <c r="F186" s="37"/>
      <c r="G186" s="37"/>
      <c r="H186" s="18"/>
      <c r="I186" s="18"/>
      <c r="J186" s="18"/>
      <c r="K186" s="18"/>
      <c r="L186" s="18"/>
      <c r="M186" s="19"/>
      <c r="N186" s="20"/>
      <c r="O186" s="20"/>
      <c r="P186" s="21"/>
      <c r="Q186" s="30">
        <f t="shared" si="7"/>
        <v>0</v>
      </c>
      <c r="R186" s="22"/>
      <c r="S186" s="18"/>
      <c r="T186" s="23"/>
      <c r="U186" s="22"/>
      <c r="V186" s="31" t="str">
        <f>IF(NOT(ISBLANK(N186)),NETWORKDAYS.INTL(IF(N186&lt;DATE('Informations générales'!B$7,1,1),DATE('Informations générales'!B$7,1,1),N186),IF(OR(O186&gt;DATE('Informations générales'!B$7,12,31),ISBLANK(O186)),DATE('Informations générales'!B$7,12,31),O186),IF(T186="6 jours par semaine",11,1)),"")</f>
        <v/>
      </c>
      <c r="W186" s="31" t="str">
        <f t="shared" si="8"/>
        <v/>
      </c>
      <c r="X186" s="32" t="str">
        <f t="shared" si="9"/>
        <v/>
      </c>
    </row>
    <row r="187" spans="1:24" x14ac:dyDescent="0.3">
      <c r="A187" s="40"/>
      <c r="B187" s="18"/>
      <c r="C187" s="18"/>
      <c r="D187" s="18"/>
      <c r="E187" s="18"/>
      <c r="F187" s="37"/>
      <c r="G187" s="37"/>
      <c r="H187" s="18"/>
      <c r="I187" s="18"/>
      <c r="J187" s="18"/>
      <c r="K187" s="18"/>
      <c r="L187" s="18"/>
      <c r="M187" s="19"/>
      <c r="N187" s="20"/>
      <c r="O187" s="20"/>
      <c r="P187" s="21"/>
      <c r="Q187" s="30">
        <f t="shared" si="7"/>
        <v>0</v>
      </c>
      <c r="R187" s="22"/>
      <c r="S187" s="18"/>
      <c r="T187" s="23"/>
      <c r="U187" s="22"/>
      <c r="V187" s="31" t="str">
        <f>IF(NOT(ISBLANK(N187)),NETWORKDAYS.INTL(IF(N187&lt;DATE('Informations générales'!B$7,1,1),DATE('Informations générales'!B$7,1,1),N187),IF(OR(O187&gt;DATE('Informations générales'!B$7,12,31),ISBLANK(O187)),DATE('Informations générales'!B$7,12,31),O187),IF(T187="6 jours par semaine",11,1)),"")</f>
        <v/>
      </c>
      <c r="W187" s="31" t="str">
        <f t="shared" si="8"/>
        <v/>
      </c>
      <c r="X187" s="32" t="str">
        <f t="shared" si="9"/>
        <v/>
      </c>
    </row>
    <row r="188" spans="1:24" x14ac:dyDescent="0.3">
      <c r="A188" s="40"/>
      <c r="B188" s="18"/>
      <c r="C188" s="18"/>
      <c r="D188" s="18"/>
      <c r="E188" s="18"/>
      <c r="F188" s="37"/>
      <c r="G188" s="37"/>
      <c r="H188" s="18"/>
      <c r="I188" s="18"/>
      <c r="J188" s="18"/>
      <c r="K188" s="18"/>
      <c r="L188" s="18"/>
      <c r="M188" s="19"/>
      <c r="N188" s="20"/>
      <c r="O188" s="20"/>
      <c r="P188" s="21"/>
      <c r="Q188" s="30">
        <f t="shared" si="7"/>
        <v>0</v>
      </c>
      <c r="R188" s="22"/>
      <c r="S188" s="18"/>
      <c r="T188" s="23"/>
      <c r="U188" s="22"/>
      <c r="V188" s="31" t="str">
        <f>IF(NOT(ISBLANK(N188)),NETWORKDAYS.INTL(IF(N188&lt;DATE('Informations générales'!B$7,1,1),DATE('Informations générales'!B$7,1,1),N188),IF(OR(O188&gt;DATE('Informations générales'!B$7,12,31),ISBLANK(O188)),DATE('Informations générales'!B$7,12,31),O188),IF(T188="6 jours par semaine",11,1)),"")</f>
        <v/>
      </c>
      <c r="W188" s="31" t="str">
        <f t="shared" si="8"/>
        <v/>
      </c>
      <c r="X188" s="32" t="str">
        <f t="shared" si="9"/>
        <v/>
      </c>
    </row>
    <row r="189" spans="1:24" x14ac:dyDescent="0.3">
      <c r="A189" s="40"/>
      <c r="B189" s="18"/>
      <c r="C189" s="18"/>
      <c r="D189" s="18"/>
      <c r="E189" s="18"/>
      <c r="F189" s="37"/>
      <c r="G189" s="37"/>
      <c r="H189" s="18"/>
      <c r="I189" s="18"/>
      <c r="J189" s="18"/>
      <c r="K189" s="18"/>
      <c r="L189" s="18"/>
      <c r="M189" s="19"/>
      <c r="N189" s="20"/>
      <c r="O189" s="20"/>
      <c r="P189" s="21"/>
      <c r="Q189" s="30">
        <f t="shared" si="7"/>
        <v>0</v>
      </c>
      <c r="R189" s="22"/>
      <c r="S189" s="18"/>
      <c r="T189" s="23"/>
      <c r="U189" s="22"/>
      <c r="V189" s="31" t="str">
        <f>IF(NOT(ISBLANK(N189)),NETWORKDAYS.INTL(IF(N189&lt;DATE('Informations générales'!B$7,1,1),DATE('Informations générales'!B$7,1,1),N189),IF(OR(O189&gt;DATE('Informations générales'!B$7,12,31),ISBLANK(O189)),DATE('Informations générales'!B$7,12,31),O189),IF(T189="6 jours par semaine",11,1)),"")</f>
        <v/>
      </c>
      <c r="W189" s="31" t="str">
        <f t="shared" si="8"/>
        <v/>
      </c>
      <c r="X189" s="32" t="str">
        <f t="shared" si="9"/>
        <v/>
      </c>
    </row>
    <row r="190" spans="1:24" x14ac:dyDescent="0.3">
      <c r="A190" s="40"/>
      <c r="B190" s="18"/>
      <c r="C190" s="18"/>
      <c r="D190" s="18"/>
      <c r="E190" s="18"/>
      <c r="F190" s="37"/>
      <c r="G190" s="37"/>
      <c r="H190" s="18"/>
      <c r="I190" s="18"/>
      <c r="J190" s="18"/>
      <c r="K190" s="18"/>
      <c r="L190" s="18"/>
      <c r="M190" s="19"/>
      <c r="N190" s="20"/>
      <c r="O190" s="20"/>
      <c r="P190" s="21"/>
      <c r="Q190" s="30">
        <f t="shared" si="7"/>
        <v>0</v>
      </c>
      <c r="R190" s="22"/>
      <c r="S190" s="18"/>
      <c r="T190" s="23"/>
      <c r="U190" s="22"/>
      <c r="V190" s="31" t="str">
        <f>IF(NOT(ISBLANK(N190)),NETWORKDAYS.INTL(IF(N190&lt;DATE('Informations générales'!B$7,1,1),DATE('Informations générales'!B$7,1,1),N190),IF(OR(O190&gt;DATE('Informations générales'!B$7,12,31),ISBLANK(O190)),DATE('Informations générales'!B$7,12,31),O190),IF(T190="6 jours par semaine",11,1)),"")</f>
        <v/>
      </c>
      <c r="W190" s="31" t="str">
        <f t="shared" si="8"/>
        <v/>
      </c>
      <c r="X190" s="32" t="str">
        <f t="shared" si="9"/>
        <v/>
      </c>
    </row>
    <row r="191" spans="1:24" x14ac:dyDescent="0.3">
      <c r="A191" s="40"/>
      <c r="B191" s="18"/>
      <c r="C191" s="18"/>
      <c r="D191" s="18"/>
      <c r="E191" s="18"/>
      <c r="F191" s="37"/>
      <c r="G191" s="37"/>
      <c r="H191" s="18"/>
      <c r="I191" s="18"/>
      <c r="J191" s="18"/>
      <c r="K191" s="18"/>
      <c r="L191" s="18"/>
      <c r="M191" s="19"/>
      <c r="N191" s="20"/>
      <c r="O191" s="20"/>
      <c r="P191" s="21"/>
      <c r="Q191" s="30">
        <f t="shared" si="7"/>
        <v>0</v>
      </c>
      <c r="R191" s="22"/>
      <c r="S191" s="18"/>
      <c r="T191" s="23"/>
      <c r="U191" s="22"/>
      <c r="V191" s="31" t="str">
        <f>IF(NOT(ISBLANK(N191)),NETWORKDAYS.INTL(IF(N191&lt;DATE('Informations générales'!B$7,1,1),DATE('Informations générales'!B$7,1,1),N191),IF(OR(O191&gt;DATE('Informations générales'!B$7,12,31),ISBLANK(O191)),DATE('Informations générales'!B$7,12,31),O191),IF(T191="6 jours par semaine",11,1)),"")</f>
        <v/>
      </c>
      <c r="W191" s="31" t="str">
        <f t="shared" si="8"/>
        <v/>
      </c>
      <c r="X191" s="32" t="str">
        <f t="shared" si="9"/>
        <v/>
      </c>
    </row>
    <row r="192" spans="1:24" x14ac:dyDescent="0.3">
      <c r="A192" s="40"/>
      <c r="B192" s="18"/>
      <c r="C192" s="18"/>
      <c r="D192" s="18"/>
      <c r="E192" s="18"/>
      <c r="F192" s="37"/>
      <c r="G192" s="37"/>
      <c r="H192" s="18"/>
      <c r="I192" s="18"/>
      <c r="J192" s="18"/>
      <c r="K192" s="18"/>
      <c r="L192" s="18"/>
      <c r="M192" s="19"/>
      <c r="N192" s="20"/>
      <c r="O192" s="20"/>
      <c r="P192" s="21"/>
      <c r="Q192" s="30">
        <f t="shared" si="7"/>
        <v>0</v>
      </c>
      <c r="R192" s="22"/>
      <c r="S192" s="18"/>
      <c r="T192" s="23"/>
      <c r="U192" s="22"/>
      <c r="V192" s="31" t="str">
        <f>IF(NOT(ISBLANK(N192)),NETWORKDAYS.INTL(IF(N192&lt;DATE('Informations générales'!B$7,1,1),DATE('Informations générales'!B$7,1,1),N192),IF(OR(O192&gt;DATE('Informations générales'!B$7,12,31),ISBLANK(O192)),DATE('Informations générales'!B$7,12,31),O192),IF(T192="6 jours par semaine",11,1)),"")</f>
        <v/>
      </c>
      <c r="W192" s="31" t="str">
        <f t="shared" si="8"/>
        <v/>
      </c>
      <c r="X192" s="32" t="str">
        <f t="shared" si="9"/>
        <v/>
      </c>
    </row>
    <row r="193" spans="1:24" x14ac:dyDescent="0.3">
      <c r="A193" s="40"/>
      <c r="B193" s="18"/>
      <c r="C193" s="18"/>
      <c r="D193" s="18"/>
      <c r="E193" s="18"/>
      <c r="F193" s="37"/>
      <c r="G193" s="37"/>
      <c r="H193" s="18"/>
      <c r="I193" s="18"/>
      <c r="J193" s="18"/>
      <c r="K193" s="18"/>
      <c r="L193" s="18"/>
      <c r="M193" s="19"/>
      <c r="N193" s="20"/>
      <c r="O193" s="20"/>
      <c r="P193" s="21"/>
      <c r="Q193" s="30">
        <f t="shared" si="7"/>
        <v>0</v>
      </c>
      <c r="R193" s="22"/>
      <c r="S193" s="18"/>
      <c r="T193" s="23"/>
      <c r="U193" s="22"/>
      <c r="V193" s="31" t="str">
        <f>IF(NOT(ISBLANK(N193)),NETWORKDAYS.INTL(IF(N193&lt;DATE('Informations générales'!B$7,1,1),DATE('Informations générales'!B$7,1,1),N193),IF(OR(O193&gt;DATE('Informations générales'!B$7,12,31),ISBLANK(O193)),DATE('Informations générales'!B$7,12,31),O193),IF(T193="6 jours par semaine",11,1)),"")</f>
        <v/>
      </c>
      <c r="W193" s="31" t="str">
        <f t="shared" si="8"/>
        <v/>
      </c>
      <c r="X193" s="32" t="str">
        <f t="shared" si="9"/>
        <v/>
      </c>
    </row>
    <row r="194" spans="1:24" x14ac:dyDescent="0.3">
      <c r="A194" s="40"/>
      <c r="B194" s="18"/>
      <c r="C194" s="18"/>
      <c r="D194" s="18"/>
      <c r="E194" s="18"/>
      <c r="F194" s="37"/>
      <c r="G194" s="37"/>
      <c r="H194" s="18"/>
      <c r="I194" s="18"/>
      <c r="J194" s="18"/>
      <c r="K194" s="18"/>
      <c r="L194" s="18"/>
      <c r="M194" s="19"/>
      <c r="N194" s="20"/>
      <c r="O194" s="20"/>
      <c r="P194" s="21"/>
      <c r="Q194" s="30">
        <f t="shared" ref="Q194:Q201" si="10">P194*M194</f>
        <v>0</v>
      </c>
      <c r="R194" s="22"/>
      <c r="S194" s="18"/>
      <c r="T194" s="23"/>
      <c r="U194" s="22"/>
      <c r="V194" s="31" t="str">
        <f>IF(NOT(ISBLANK(N194)),NETWORKDAYS.INTL(IF(N194&lt;DATE('Informations générales'!B$7,1,1),DATE('Informations générales'!B$7,1,1),N194),IF(OR(O194&gt;DATE('Informations générales'!B$7,12,31),ISBLANK(O194)),DATE('Informations générales'!B$7,12,31),O194),IF(T194="6 jours par semaine",11,1)),"")</f>
        <v/>
      </c>
      <c r="W194" s="31" t="str">
        <f t="shared" si="8"/>
        <v/>
      </c>
      <c r="X194" s="32" t="str">
        <f t="shared" si="9"/>
        <v/>
      </c>
    </row>
    <row r="195" spans="1:24" x14ac:dyDescent="0.3">
      <c r="A195" s="40"/>
      <c r="B195" s="18"/>
      <c r="C195" s="18"/>
      <c r="D195" s="18"/>
      <c r="E195" s="18"/>
      <c r="F195" s="37"/>
      <c r="G195" s="37"/>
      <c r="H195" s="18"/>
      <c r="I195" s="18"/>
      <c r="J195" s="18"/>
      <c r="K195" s="18"/>
      <c r="L195" s="18"/>
      <c r="M195" s="19"/>
      <c r="N195" s="20"/>
      <c r="O195" s="20"/>
      <c r="P195" s="21"/>
      <c r="Q195" s="30">
        <f t="shared" si="10"/>
        <v>0</v>
      </c>
      <c r="R195" s="22"/>
      <c r="S195" s="18"/>
      <c r="T195" s="23"/>
      <c r="U195" s="22"/>
      <c r="V195" s="31" t="str">
        <f>IF(NOT(ISBLANK(N195)),NETWORKDAYS.INTL(IF(N195&lt;DATE('Informations générales'!B$7,1,1),DATE('Informations générales'!B$7,1,1),N195),IF(OR(O195&gt;DATE('Informations générales'!B$7,12,31),ISBLANK(O195)),DATE('Informations générales'!B$7,12,31),O195),IF(T195="6 jours par semaine",11,1)),"")</f>
        <v/>
      </c>
      <c r="W195" s="31" t="str">
        <f t="shared" ref="W195:W201" si="11">IF(OR(V195&lt;1,V195=""),"",V195*M195)</f>
        <v/>
      </c>
      <c r="X195" s="32" t="str">
        <f t="shared" ref="X195:X201" si="12">IF($V195="","",IF($P195&gt;$V195,"le nombre de jours prestés en 2023 déclaré (colonne P) est supérieur au nombre théorique de jours ouvrables pendant la partie du contrat de travail s'étalant sur l'année 2023 (colonne V)",""))</f>
        <v/>
      </c>
    </row>
    <row r="196" spans="1:24" x14ac:dyDescent="0.3">
      <c r="A196" s="40"/>
      <c r="B196" s="18"/>
      <c r="C196" s="18"/>
      <c r="D196" s="18"/>
      <c r="E196" s="18"/>
      <c r="F196" s="37"/>
      <c r="G196" s="37"/>
      <c r="H196" s="18"/>
      <c r="I196" s="18"/>
      <c r="J196" s="18"/>
      <c r="K196" s="18"/>
      <c r="L196" s="18"/>
      <c r="M196" s="19"/>
      <c r="N196" s="20"/>
      <c r="O196" s="20"/>
      <c r="P196" s="21"/>
      <c r="Q196" s="30">
        <f t="shared" si="10"/>
        <v>0</v>
      </c>
      <c r="R196" s="22"/>
      <c r="S196" s="18"/>
      <c r="T196" s="23"/>
      <c r="U196" s="22"/>
      <c r="V196" s="31" t="str">
        <f>IF(NOT(ISBLANK(N196)),NETWORKDAYS.INTL(IF(N196&lt;DATE('Informations générales'!B$7,1,1),DATE('Informations générales'!B$7,1,1),N196),IF(OR(O196&gt;DATE('Informations générales'!B$7,12,31),ISBLANK(O196)),DATE('Informations générales'!B$7,12,31),O196),IF(T196="6 jours par semaine",11,1)),"")</f>
        <v/>
      </c>
      <c r="W196" s="31" t="str">
        <f t="shared" si="11"/>
        <v/>
      </c>
      <c r="X196" s="32" t="str">
        <f t="shared" si="12"/>
        <v/>
      </c>
    </row>
    <row r="197" spans="1:24" x14ac:dyDescent="0.3">
      <c r="A197" s="40"/>
      <c r="B197" s="18"/>
      <c r="C197" s="18"/>
      <c r="D197" s="18"/>
      <c r="E197" s="18"/>
      <c r="F197" s="37"/>
      <c r="G197" s="37"/>
      <c r="H197" s="18"/>
      <c r="I197" s="18"/>
      <c r="J197" s="18"/>
      <c r="K197" s="18"/>
      <c r="L197" s="18"/>
      <c r="M197" s="19"/>
      <c r="N197" s="20"/>
      <c r="O197" s="20"/>
      <c r="P197" s="21"/>
      <c r="Q197" s="30">
        <f t="shared" si="10"/>
        <v>0</v>
      </c>
      <c r="R197" s="22"/>
      <c r="S197" s="18"/>
      <c r="T197" s="23"/>
      <c r="U197" s="22"/>
      <c r="V197" s="31" t="str">
        <f>IF(NOT(ISBLANK(N197)),NETWORKDAYS.INTL(IF(N197&lt;DATE('Informations générales'!B$7,1,1),DATE('Informations générales'!B$7,1,1),N197),IF(OR(O197&gt;DATE('Informations générales'!B$7,12,31),ISBLANK(O197)),DATE('Informations générales'!B$7,12,31),O197),IF(T197="6 jours par semaine",11,1)),"")</f>
        <v/>
      </c>
      <c r="W197" s="31" t="str">
        <f t="shared" si="11"/>
        <v/>
      </c>
      <c r="X197" s="32" t="str">
        <f t="shared" si="12"/>
        <v/>
      </c>
    </row>
    <row r="198" spans="1:24" x14ac:dyDescent="0.3">
      <c r="A198" s="40"/>
      <c r="B198" s="18"/>
      <c r="C198" s="18"/>
      <c r="D198" s="18"/>
      <c r="E198" s="18"/>
      <c r="F198" s="37"/>
      <c r="G198" s="37"/>
      <c r="H198" s="18"/>
      <c r="I198" s="18"/>
      <c r="J198" s="18"/>
      <c r="K198" s="18"/>
      <c r="L198" s="18"/>
      <c r="M198" s="19"/>
      <c r="N198" s="20"/>
      <c r="O198" s="20"/>
      <c r="P198" s="21"/>
      <c r="Q198" s="30">
        <f t="shared" si="10"/>
        <v>0</v>
      </c>
      <c r="R198" s="22"/>
      <c r="S198" s="18"/>
      <c r="T198" s="23"/>
      <c r="U198" s="22"/>
      <c r="V198" s="31" t="str">
        <f>IF(NOT(ISBLANK(N198)),NETWORKDAYS.INTL(IF(N198&lt;DATE('Informations générales'!B$7,1,1),DATE('Informations générales'!B$7,1,1),N198),IF(OR(O198&gt;DATE('Informations générales'!B$7,12,31),ISBLANK(O198)),DATE('Informations générales'!B$7,12,31),O198),IF(T198="6 jours par semaine",11,1)),"")</f>
        <v/>
      </c>
      <c r="W198" s="31" t="str">
        <f t="shared" si="11"/>
        <v/>
      </c>
      <c r="X198" s="32" t="str">
        <f t="shared" si="12"/>
        <v/>
      </c>
    </row>
    <row r="199" spans="1:24" x14ac:dyDescent="0.3">
      <c r="A199" s="40"/>
      <c r="B199" s="18"/>
      <c r="C199" s="18"/>
      <c r="D199" s="18"/>
      <c r="E199" s="18"/>
      <c r="F199" s="37"/>
      <c r="G199" s="37"/>
      <c r="H199" s="18"/>
      <c r="I199" s="18"/>
      <c r="J199" s="18"/>
      <c r="K199" s="18"/>
      <c r="L199" s="18"/>
      <c r="M199" s="19"/>
      <c r="N199" s="20"/>
      <c r="O199" s="20"/>
      <c r="P199" s="21"/>
      <c r="Q199" s="30">
        <f t="shared" si="10"/>
        <v>0</v>
      </c>
      <c r="R199" s="22"/>
      <c r="S199" s="18"/>
      <c r="T199" s="23"/>
      <c r="U199" s="22"/>
      <c r="V199" s="31" t="str">
        <f>IF(NOT(ISBLANK(N199)),NETWORKDAYS.INTL(IF(N199&lt;DATE('Informations générales'!B$7,1,1),DATE('Informations générales'!B$7,1,1),N199),IF(OR(O199&gt;DATE('Informations générales'!B$7,12,31),ISBLANK(O199)),DATE('Informations générales'!B$7,12,31),O199),IF(T199="6 jours par semaine",11,1)),"")</f>
        <v/>
      </c>
      <c r="W199" s="31" t="str">
        <f t="shared" si="11"/>
        <v/>
      </c>
      <c r="X199" s="32" t="str">
        <f t="shared" si="12"/>
        <v/>
      </c>
    </row>
    <row r="200" spans="1:24" x14ac:dyDescent="0.3">
      <c r="A200" s="40"/>
      <c r="B200" s="18"/>
      <c r="C200" s="18"/>
      <c r="D200" s="18"/>
      <c r="E200" s="18"/>
      <c r="F200" s="37"/>
      <c r="G200" s="37"/>
      <c r="H200" s="18"/>
      <c r="I200" s="18"/>
      <c r="J200" s="18"/>
      <c r="K200" s="18"/>
      <c r="L200" s="18"/>
      <c r="M200" s="19"/>
      <c r="N200" s="20"/>
      <c r="O200" s="20"/>
      <c r="P200" s="21"/>
      <c r="Q200" s="30">
        <f t="shared" si="10"/>
        <v>0</v>
      </c>
      <c r="R200" s="22"/>
      <c r="S200" s="18"/>
      <c r="T200" s="23"/>
      <c r="U200" s="22"/>
      <c r="V200" s="31" t="str">
        <f>IF(NOT(ISBLANK(N200)),NETWORKDAYS.INTL(IF(N200&lt;DATE('Informations générales'!B$7,1,1),DATE('Informations générales'!B$7,1,1),N200),IF(OR(O200&gt;DATE('Informations générales'!B$7,12,31),ISBLANK(O200)),DATE('Informations générales'!B$7,12,31),O200),IF(T200="6 jours par semaine",11,1)),"")</f>
        <v/>
      </c>
      <c r="W200" s="31" t="str">
        <f t="shared" si="11"/>
        <v/>
      </c>
      <c r="X200" s="32" t="str">
        <f t="shared" si="12"/>
        <v/>
      </c>
    </row>
    <row r="201" spans="1:24" x14ac:dyDescent="0.3">
      <c r="A201" s="40"/>
      <c r="B201" s="18"/>
      <c r="C201" s="18"/>
      <c r="D201" s="18"/>
      <c r="E201" s="18"/>
      <c r="F201" s="37"/>
      <c r="G201" s="37"/>
      <c r="H201" s="18"/>
      <c r="I201" s="18"/>
      <c r="J201" s="18"/>
      <c r="K201" s="18"/>
      <c r="L201" s="18"/>
      <c r="M201" s="19"/>
      <c r="N201" s="20"/>
      <c r="O201" s="20"/>
      <c r="P201" s="21"/>
      <c r="Q201" s="30">
        <f t="shared" si="10"/>
        <v>0</v>
      </c>
      <c r="R201" s="22"/>
      <c r="S201" s="18"/>
      <c r="T201" s="23"/>
      <c r="U201" s="22"/>
      <c r="V201" s="31" t="str">
        <f>IF(NOT(ISBLANK(N201)),NETWORKDAYS.INTL(IF(N201&lt;DATE('Informations générales'!B$7,1,1),DATE('Informations générales'!B$7,1,1),N201),IF(OR(O201&gt;DATE('Informations générales'!B$7,12,31),ISBLANK(O201)),DATE('Informations générales'!B$7,12,31),O201),IF(T201="6 jours par semaine",11,1)),"")</f>
        <v/>
      </c>
      <c r="W201" s="31" t="str">
        <f t="shared" si="11"/>
        <v/>
      </c>
      <c r="X201" s="32" t="str">
        <f t="shared" si="12"/>
        <v/>
      </c>
    </row>
  </sheetData>
  <sheetProtection selectLockedCells="1"/>
  <conditionalFormatting sqref="B2:E201 T2:T201">
    <cfRule type="expression" dxfId="10" priority="12">
      <formula>AND(NOT(ISBLANK($A2)),ISBLANK(B2))</formula>
    </cfRule>
  </conditionalFormatting>
  <conditionalFormatting sqref="B2:E201">
    <cfRule type="expression" dxfId="9" priority="14">
      <formula>AND(ISBLANK($A2),NOT(ISBLANK(B2)))</formula>
    </cfRule>
  </conditionalFormatting>
  <conditionalFormatting sqref="I2:N201 T2:T201">
    <cfRule type="expression" dxfId="8" priority="28">
      <formula>AND(ISBLANK($A2),NOT(ISBLANK(I2)))</formula>
    </cfRule>
  </conditionalFormatting>
  <conditionalFormatting sqref="I2:O201">
    <cfRule type="expression" dxfId="7" priority="5">
      <formula>AND(NOT(ISBLANK($A2)),ISBLANK(I2))</formula>
    </cfRule>
  </conditionalFormatting>
  <conditionalFormatting sqref="O2:O3">
    <cfRule type="expression" dxfId="6" priority="20">
      <formula>AND(ISBLANK($A2),NOT(ISBLANK(O2)))</formula>
    </cfRule>
  </conditionalFormatting>
  <conditionalFormatting sqref="P2:P201">
    <cfRule type="expression" dxfId="5" priority="4" stopIfTrue="1">
      <formula>AND(NOT(ISBLANK($A2)),ISBLANK(P2))</formula>
    </cfRule>
    <cfRule type="expression" dxfId="4" priority="18" stopIfTrue="1">
      <formula>AND(ISBLANK($A2),NOT(ISBLANK(P2)))</formula>
    </cfRule>
    <cfRule type="expression" dxfId="3" priority="31" stopIfTrue="1">
      <formula>$P2&gt;$V2</formula>
    </cfRule>
  </conditionalFormatting>
  <conditionalFormatting sqref="R2:R201">
    <cfRule type="expression" dxfId="2" priority="3" stopIfTrue="1">
      <formula>AND(NOT(ISBLANK($A2)),ISBLANK(R2))</formula>
    </cfRule>
  </conditionalFormatting>
  <conditionalFormatting sqref="R2:S201">
    <cfRule type="expression" dxfId="1" priority="17" stopIfTrue="1">
      <formula>AND(ISBLANK($A2),NOT(ISBLANK(R2)))</formula>
    </cfRule>
  </conditionalFormatting>
  <conditionalFormatting sqref="S2:S201">
    <cfRule type="expression" dxfId="0" priority="2" stopIfTrue="1">
      <formula>AND($L2="Autre : à spécifier en colonne S",ISBLANK($S2))</formula>
    </cfRule>
  </conditionalFormatting>
  <dataValidations count="13">
    <dataValidation type="list" allowBlank="1" showInputMessage="1" showErrorMessage="1" sqref="L2:L201" xr:uid="{29588848-1F05-4422-BEF8-C72323C2F341}">
      <formula1>$ZZ$2:$ZZ$14</formula1>
    </dataValidation>
    <dataValidation type="list" allowBlank="1" showInputMessage="1" showErrorMessage="1" sqref="D2:D201" xr:uid="{ABC9DD73-EDD1-4164-968F-FE165440B165}">
      <formula1>"DIS, ASE"</formula1>
    </dataValidation>
    <dataValidation type="decimal" allowBlank="1" showInputMessage="1" showErrorMessage="1" errorTitle="Erreur" error="Attention ! Le volume horaire doit être exprimé en % (le sigle % doit figurer après votre entrée) et etre un nombre entre 1 et 100! " sqref="M2:M201" xr:uid="{15DC7B08-0842-4E75-ACB1-A8039CC855A3}">
      <formula1>0.01</formula1>
      <formula2>1</formula2>
    </dataValidation>
    <dataValidation type="date" allowBlank="1" showInputMessage="1" showErrorMessage="1" sqref="F2:G201 O2:O201" xr:uid="{DB45FBCD-78B1-407A-94AB-5932FB47DD50}">
      <formula1>1</formula1>
      <formula2>73051</formula2>
    </dataValidation>
    <dataValidation type="list" allowBlank="1" showInputMessage="1" showErrorMessage="1" sqref="E2:E201" xr:uid="{3E5108A7-0CEB-4AFC-B534-D5934BA3AC76}">
      <formula1>"Sans qualification, Etudes primaires, Secondaire inférieur, Secondaire supérieur, Supérieur non universitaire, Universitaire"</formula1>
    </dataValidation>
    <dataValidation type="custom" allowBlank="1" showInputMessage="1" showErrorMessage="1" error="Le n° BCE doit être constitué de 10 caractères" sqref="K3:K201" xr:uid="{98107A10-E150-45E0-AE03-8DA2F3D3DA0D}">
      <formula1>LEN(K3)=10</formula1>
    </dataValidation>
    <dataValidation type="custom" allowBlank="1" showInputMessage="1" showErrorMessage="1" errorTitle="Erreur" error="Le n° BCE doit être constitué de 10 caractères" sqref="K2" xr:uid="{0E1C96E9-3C25-4EBD-893B-23B540C8D152}">
      <formula1>LEN(K2)=10</formula1>
    </dataValidation>
    <dataValidation type="list" allowBlank="1" showInputMessage="1" showErrorMessage="1" sqref="R2:R201" xr:uid="{66802BF8-0858-4438-82B6-FDF0CA9EE8A8}">
      <formula1>$ZZ$19:$ZZ$28</formula1>
    </dataValidation>
    <dataValidation type="list" allowBlank="1" showInputMessage="1" showErrorMessage="1" sqref="T2:T201" xr:uid="{7BE44705-7504-4E40-8D39-DCAEE8A008D8}">
      <formula1>$ZZ$16:$ZZ$17</formula1>
    </dataValidation>
    <dataValidation type="list" allowBlank="1" showInputMessage="1" showErrorMessage="1" sqref="I2:I201" xr:uid="{65FBA936-8973-45EA-A4B1-158664E141C4}">
      <formula1>"OUI,NON"</formula1>
    </dataValidation>
    <dataValidation type="list" allowBlank="1" showInputMessage="1" showErrorMessage="1" sqref="J2:J201" xr:uid="{9EBCBF5C-8DF7-40B1-9F62-D9C944909E7F}">
      <formula1>"Article 60,Article 61"</formula1>
    </dataValidation>
    <dataValidation type="date" showInputMessage="1" showErrorMessage="1" errorTitle="Erreur" error="Une date de début de contrat doit obligatoirement être encodée." sqref="N2:N201" xr:uid="{F58C8F60-648D-4B2E-AE68-65ACD5AFAD52}">
      <formula1>1</formula1>
      <formula2>73051</formula2>
    </dataValidation>
    <dataValidation type="custom" allowBlank="1" showInputMessage="1" showErrorMessage="1" sqref="A2:A201" xr:uid="{9957369B-413F-484C-AE14-2A7937BBDD43}">
      <formula1>LEN(A2)=11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Guide de remplissage</vt:lpstr>
      <vt:lpstr>Informations générales</vt:lpstr>
      <vt:lpstr>Encodage données bénéficiaires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NAVEAUX Fabienne</dc:creator>
  <cp:lastModifiedBy>DEFECHE Christophe</cp:lastModifiedBy>
  <dcterms:created xsi:type="dcterms:W3CDTF">2024-02-14T15:35:34Z</dcterms:created>
  <dcterms:modified xsi:type="dcterms:W3CDTF">2024-11-25T15:28:34Z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a477d1-147d-4e34-b5e3-7b26d2f44870_Enabled">
    <vt:lpwstr>true</vt:lpwstr>
  </property>
  <property fmtid="{D5CDD505-2E9C-101B-9397-08002B2CF9AE}" pid="3" name="MSIP_Label_97a477d1-147d-4e34-b5e3-7b26d2f44870_SetDate">
    <vt:lpwstr>2024-03-12T10:00:10Z</vt:lpwstr>
  </property>
  <property fmtid="{D5CDD505-2E9C-101B-9397-08002B2CF9AE}" pid="4" name="MSIP_Label_97a477d1-147d-4e34-b5e3-7b26d2f44870_Method">
    <vt:lpwstr>Standard</vt:lpwstr>
  </property>
  <property fmtid="{D5CDD505-2E9C-101B-9397-08002B2CF9AE}" pid="5" name="MSIP_Label_97a477d1-147d-4e34-b5e3-7b26d2f44870_Name">
    <vt:lpwstr>97a477d1-147d-4e34-b5e3-7b26d2f44870</vt:lpwstr>
  </property>
  <property fmtid="{D5CDD505-2E9C-101B-9397-08002B2CF9AE}" pid="6" name="MSIP_Label_97a477d1-147d-4e34-b5e3-7b26d2f44870_SiteId">
    <vt:lpwstr>1f816a84-7aa6-4a56-b22a-7b3452fa8681</vt:lpwstr>
  </property>
  <property fmtid="{D5CDD505-2E9C-101B-9397-08002B2CF9AE}" pid="7" name="MSIP_Label_97a477d1-147d-4e34-b5e3-7b26d2f44870_ActionId">
    <vt:lpwstr>864ba291-54fe-4caa-b09c-12c9186a8867</vt:lpwstr>
  </property>
  <property fmtid="{D5CDD505-2E9C-101B-9397-08002B2CF9AE}" pid="8" name="MSIP_Label_97a477d1-147d-4e34-b5e3-7b26d2f44870_ContentBits">
    <vt:lpwstr>0</vt:lpwstr>
  </property>
</Properties>
</file>