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UB-A3000600\Investissements_Installations\AII\Canevas\Check liste admissibilité\"/>
    </mc:Choice>
  </mc:AlternateContent>
  <xr:revisionPtr revIDLastSave="0" documentId="8_{2FBC5C75-38D1-4AF4-A7D2-56F448264FA8}" xr6:coauthVersionLast="47" xr6:coauthVersionMax="47" xr10:uidLastSave="{00000000-0000-0000-0000-000000000000}"/>
  <bookViews>
    <workbookView xWindow="28680" yWindow="-120" windowWidth="29040" windowHeight="15720" xr2:uid="{DD2976A8-AD1A-4CA3-92CF-81EE88C76DD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D29" i="1"/>
  <c r="E27" i="1" a="1"/>
  <c r="E27" i="1" s="1"/>
  <c r="F25" i="1"/>
  <c r="D25" i="1"/>
  <c r="F24" i="1"/>
  <c r="D24" i="1"/>
  <c r="D26" i="1" s="1"/>
  <c r="I8" i="1" s="1"/>
  <c r="F23" i="1"/>
  <c r="D23" i="1"/>
  <c r="F22" i="1"/>
  <c r="D27" i="1" s="1"/>
  <c r="D22" i="1"/>
  <c r="E20" i="1" a="1"/>
  <c r="E20" i="1" s="1"/>
  <c r="F18" i="1"/>
  <c r="D18" i="1"/>
  <c r="F17" i="1"/>
  <c r="D17" i="1"/>
  <c r="D19" i="1" s="1"/>
  <c r="I7" i="1" s="1"/>
  <c r="F16" i="1"/>
  <c r="D16" i="1"/>
  <c r="F15" i="1"/>
  <c r="D20" i="1" s="1"/>
  <c r="D15" i="1"/>
  <c r="E13" i="1"/>
  <c r="D13" i="1"/>
  <c r="D12" i="1"/>
  <c r="I6" i="1" s="1"/>
  <c r="E10" i="1"/>
  <c r="D10" i="1"/>
  <c r="I9" i="1"/>
  <c r="D9" i="1"/>
  <c r="I5" i="1" s="1"/>
  <c r="E7" i="1"/>
  <c r="D7" i="1"/>
  <c r="D6" i="1"/>
  <c r="I4" i="1"/>
  <c r="E4" i="1"/>
  <c r="D4" i="1"/>
  <c r="D3" i="1"/>
  <c r="D36" i="1" s="1"/>
  <c r="I3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<sst xmlns="http://schemas.openxmlformats.org/spreadsheetml/2006/main" count="40" uniqueCount="31">
  <si>
    <t xml:space="preserve">Critères de sélection </t>
  </si>
  <si>
    <t>X</t>
  </si>
  <si>
    <t xml:space="preserve">Points </t>
  </si>
  <si>
    <t>Points attribués</t>
  </si>
  <si>
    <t>CTRL</t>
  </si>
  <si>
    <t>Exploitation en agriculture biologique ou en conversion (totale ou partielle)</t>
  </si>
  <si>
    <t xml:space="preserve">OUI </t>
  </si>
  <si>
    <t>Exploitation BIO</t>
  </si>
  <si>
    <t>NON</t>
  </si>
  <si>
    <t>IZCN</t>
  </si>
  <si>
    <t>IZCN </t>
  </si>
  <si>
    <t>Horticulture</t>
  </si>
  <si>
    <t>PQ</t>
  </si>
  <si>
    <t>Stage</t>
  </si>
  <si>
    <t xml:space="preserve">Majorité des superficies déclarées en horticulture: </t>
  </si>
  <si>
    <t>Expérience</t>
  </si>
  <si>
    <t>Cas de force majeure</t>
  </si>
  <si>
    <t xml:space="preserve">Exploitation inscrite dans la filière de produits de qualité </t>
  </si>
  <si>
    <t>OUI</t>
  </si>
  <si>
    <t xml:space="preserve">Stage : (S = jours) </t>
  </si>
  <si>
    <t>Pas de stage</t>
  </si>
  <si>
    <t>20 &lt; S &lt; 40</t>
  </si>
  <si>
    <t>40 ≤ S &lt; 60</t>
  </si>
  <si>
    <t>S ≥ 60</t>
  </si>
  <si>
    <t>Expérience pratique : (M = mois)</t>
  </si>
  <si>
    <t xml:space="preserve">M &lt; 6 </t>
  </si>
  <si>
    <t>6 ≤ M &lt;12</t>
  </si>
  <si>
    <t xml:space="preserve">12 ≤ M &lt; 24 </t>
  </si>
  <si>
    <t>M ≥ 24</t>
  </si>
  <si>
    <t>TOTAL</t>
  </si>
  <si>
    <t>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</si>
</sst>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color theme="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5159-F28E-4254-8E18-DA8A129D02B6}">
  <dimension ref="A1:I37"/>
  <sheetViews>
    <sheetView tabSelected="1" workbookViewId="0">
      <selection sqref="A1:XFD1048576"/>
    </sheetView>
  </sheetViews>
  <sheetFormatPr baseColWidth="10" defaultRowHeight="14.4" x14ac:dyDescent="0.3"/>
  <cols>
    <col min="1" max="1" width="38.5546875" customWidth="1"/>
    <col min="4" max="4" width="24.5546875" customWidth="1"/>
    <col min="6" max="6" width="11.5546875" hidden="1" customWidth="1"/>
    <col min="8" max="8" width="26" bestFit="1" customWidth="1"/>
  </cols>
  <sheetData>
    <row r="1" spans="1:9" ht="1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4</v>
      </c>
    </row>
    <row r="2" spans="1:9" ht="28.8" x14ac:dyDescent="0.3">
      <c r="A2" s="5" t="s">
        <v>5</v>
      </c>
      <c r="B2" s="6"/>
      <c r="C2" s="6"/>
      <c r="D2" s="6"/>
    </row>
    <row r="3" spans="1:9" x14ac:dyDescent="0.3">
      <c r="A3" s="7" t="s">
        <v>6</v>
      </c>
      <c r="B3" s="8"/>
      <c r="C3" s="8">
        <v>10</v>
      </c>
      <c r="D3" s="9">
        <f>IF(B3="x",10,0)</f>
        <v>0</v>
      </c>
      <c r="E3" s="4"/>
      <c r="H3" s="10" t="s">
        <v>7</v>
      </c>
      <c r="I3">
        <f>D3</f>
        <v>0</v>
      </c>
    </row>
    <row r="4" spans="1:9" ht="15" thickBot="1" x14ac:dyDescent="0.35">
      <c r="A4" s="11" t="s">
        <v>8</v>
      </c>
      <c r="B4" s="12"/>
      <c r="C4" s="12">
        <v>0</v>
      </c>
      <c r="D4" s="13" t="str">
        <f>IF(B3="x", IF(B4="x","FAUX","OK"),"OK")</f>
        <v>OK</v>
      </c>
      <c r="E4" s="4" t="str">
        <f>IF(B3=0, IF(B4=0,"FAUX","OK"),"OK")</f>
        <v>FAUX</v>
      </c>
      <c r="H4" t="s">
        <v>9</v>
      </c>
      <c r="I4">
        <f>D6</f>
        <v>0</v>
      </c>
    </row>
    <row r="5" spans="1:9" x14ac:dyDescent="0.3">
      <c r="A5" s="5" t="s">
        <v>10</v>
      </c>
      <c r="B5" s="8"/>
      <c r="C5" s="8"/>
      <c r="D5" s="14"/>
      <c r="H5" t="s">
        <v>11</v>
      </c>
      <c r="I5">
        <f>D9</f>
        <v>0</v>
      </c>
    </row>
    <row r="6" spans="1:9" x14ac:dyDescent="0.3">
      <c r="A6" s="7" t="s">
        <v>6</v>
      </c>
      <c r="B6" s="8"/>
      <c r="C6" s="8">
        <v>5</v>
      </c>
      <c r="D6" s="9">
        <f>IF(B6="x",5,0)</f>
        <v>0</v>
      </c>
      <c r="E6" s="4"/>
      <c r="H6" t="s">
        <v>12</v>
      </c>
      <c r="I6">
        <f>D12</f>
        <v>0</v>
      </c>
    </row>
    <row r="7" spans="1:9" ht="15" thickBot="1" x14ac:dyDescent="0.35">
      <c r="A7" s="11" t="s">
        <v>8</v>
      </c>
      <c r="B7" s="12"/>
      <c r="C7" s="12">
        <v>0</v>
      </c>
      <c r="D7" s="13" t="str">
        <f>IF(B6="x", IF(B7="x","FAUX","OK"),"OK")</f>
        <v>OK</v>
      </c>
      <c r="E7" s="4" t="str">
        <f>IF(B6=0, IF(B7=0,"FAUX","OK"),"OK")</f>
        <v>FAUX</v>
      </c>
      <c r="H7" t="s">
        <v>13</v>
      </c>
      <c r="I7">
        <f>D19</f>
        <v>0</v>
      </c>
    </row>
    <row r="8" spans="1:9" ht="28.8" x14ac:dyDescent="0.3">
      <c r="A8" s="5" t="s">
        <v>14</v>
      </c>
      <c r="B8" s="8"/>
      <c r="C8" s="8"/>
      <c r="D8" s="14"/>
      <c r="H8" t="s">
        <v>15</v>
      </c>
      <c r="I8">
        <f>D26</f>
        <v>0</v>
      </c>
    </row>
    <row r="9" spans="1:9" x14ac:dyDescent="0.3">
      <c r="A9" s="7" t="s">
        <v>6</v>
      </c>
      <c r="B9" s="8"/>
      <c r="C9" s="8">
        <v>10</v>
      </c>
      <c r="D9" s="9">
        <f>IF(B9="x",10,0)</f>
        <v>0</v>
      </c>
      <c r="E9" s="4"/>
      <c r="H9" t="s">
        <v>16</v>
      </c>
      <c r="I9">
        <f>D29</f>
        <v>0</v>
      </c>
    </row>
    <row r="10" spans="1:9" ht="15" thickBot="1" x14ac:dyDescent="0.35">
      <c r="A10" s="11" t="s">
        <v>8</v>
      </c>
      <c r="B10" s="12"/>
      <c r="C10" s="12">
        <v>0</v>
      </c>
      <c r="D10" s="13" t="str">
        <f>IF(B9="x", IF(B10="x","FAUX","OK"),"OK")</f>
        <v>OK</v>
      </c>
      <c r="E10" s="4" t="str">
        <f>IF(B9=0, IF(B10=0,"FAUX","OK"),"OK")</f>
        <v>FAUX</v>
      </c>
    </row>
    <row r="11" spans="1:9" ht="28.8" x14ac:dyDescent="0.3">
      <c r="A11" s="5" t="s">
        <v>17</v>
      </c>
      <c r="B11" s="8"/>
      <c r="C11" s="8"/>
      <c r="D11" s="14"/>
    </row>
    <row r="12" spans="1:9" x14ac:dyDescent="0.3">
      <c r="A12" s="7" t="s">
        <v>18</v>
      </c>
      <c r="B12" s="8"/>
      <c r="C12" s="8">
        <v>5</v>
      </c>
      <c r="D12" s="9">
        <f>IF(B12="x",5,0)</f>
        <v>0</v>
      </c>
      <c r="E12" s="4"/>
    </row>
    <row r="13" spans="1:9" ht="15" thickBot="1" x14ac:dyDescent="0.35">
      <c r="A13" s="11" t="s">
        <v>8</v>
      </c>
      <c r="B13" s="12"/>
      <c r="C13" s="12">
        <v>0</v>
      </c>
      <c r="D13" s="13" t="str">
        <f>IF(B12="x", IF(B13="x","FAUX","OK"),"OK")</f>
        <v>OK</v>
      </c>
      <c r="E13" s="4" t="str">
        <f>IF(B12=0, IF(B13=0,"FAUX","OK"),"OK")</f>
        <v>FAUX</v>
      </c>
    </row>
    <row r="14" spans="1:9" x14ac:dyDescent="0.3">
      <c r="A14" s="5" t="s">
        <v>19</v>
      </c>
      <c r="B14" s="8"/>
      <c r="C14" s="8"/>
      <c r="D14" s="14"/>
      <c r="F14" s="15"/>
    </row>
    <row r="15" spans="1:9" x14ac:dyDescent="0.3">
      <c r="A15" s="7" t="s">
        <v>20</v>
      </c>
      <c r="B15" s="8"/>
      <c r="C15" s="8">
        <v>0</v>
      </c>
      <c r="D15" s="16">
        <f>IF(B15="x",0,0)</f>
        <v>0</v>
      </c>
      <c r="F15" s="15">
        <f>LEN(B15)</f>
        <v>0</v>
      </c>
    </row>
    <row r="16" spans="1:9" x14ac:dyDescent="0.3">
      <c r="A16" s="7" t="s">
        <v>21</v>
      </c>
      <c r="B16" s="8"/>
      <c r="C16" s="8">
        <v>15</v>
      </c>
      <c r="D16" s="16">
        <f>IF(B16="x",15,0)</f>
        <v>0</v>
      </c>
      <c r="E16" s="4"/>
      <c r="F16" s="15">
        <f>LEN(B16)</f>
        <v>0</v>
      </c>
    </row>
    <row r="17" spans="1:6" x14ac:dyDescent="0.3">
      <c r="A17" s="7" t="s">
        <v>22</v>
      </c>
      <c r="B17" s="8"/>
      <c r="C17" s="8">
        <v>30</v>
      </c>
      <c r="D17" s="16">
        <f>IF(B17="x",30,0)</f>
        <v>0</v>
      </c>
      <c r="E17" s="4"/>
      <c r="F17" s="15">
        <f t="shared" ref="F17:F18" si="0">LEN(B17)</f>
        <v>0</v>
      </c>
    </row>
    <row r="18" spans="1:6" ht="15" thickBot="1" x14ac:dyDescent="0.35">
      <c r="A18" s="11" t="s">
        <v>23</v>
      </c>
      <c r="B18" s="12"/>
      <c r="C18" s="12">
        <v>45</v>
      </c>
      <c r="D18" s="16">
        <f>IF(B18="x",45,0)</f>
        <v>0</v>
      </c>
      <c r="F18" s="15">
        <f t="shared" si="0"/>
        <v>0</v>
      </c>
    </row>
    <row r="19" spans="1:6" ht="15" thickBot="1" x14ac:dyDescent="0.35">
      <c r="A19" s="11"/>
      <c r="B19" s="12"/>
      <c r="C19" s="12"/>
      <c r="D19" s="17">
        <f>SUM(D15:D18)</f>
        <v>0</v>
      </c>
      <c r="F19" s="15"/>
    </row>
    <row r="20" spans="1:6" ht="15" thickBot="1" x14ac:dyDescent="0.35">
      <c r="A20" s="11"/>
      <c r="B20" s="12"/>
      <c r="C20" s="12"/>
      <c r="D20" s="13" t="str">
        <f>IF(SUM(F15:F18)=1,"OK","FAUX")</f>
        <v>FAUX</v>
      </c>
      <c r="E20" s="4" t="str" cm="1">
        <f t="array" ref="E20">_xlfn.IFS(AND(B15=0,B16=0,B17=0,B18=0),"FAUX",AND(B15="x",B16="x",B17="x",B18="x"),"FAUX",OR(B15="x",B16="x",B17="x",B18="x"),"OK")</f>
        <v>FAUX</v>
      </c>
      <c r="F20" s="15"/>
    </row>
    <row r="21" spans="1:6" x14ac:dyDescent="0.3">
      <c r="A21" s="5" t="s">
        <v>24</v>
      </c>
      <c r="B21" s="8"/>
      <c r="C21" s="8"/>
      <c r="D21" s="14"/>
      <c r="F21" s="15"/>
    </row>
    <row r="22" spans="1:6" x14ac:dyDescent="0.3">
      <c r="A22" s="5" t="s">
        <v>25</v>
      </c>
      <c r="B22" s="8"/>
      <c r="C22" s="8">
        <v>0</v>
      </c>
      <c r="D22" s="16">
        <f>IF(B22="x",0,0)</f>
        <v>0</v>
      </c>
      <c r="E22" s="4"/>
      <c r="F22" s="15">
        <f>LEN(B22)</f>
        <v>0</v>
      </c>
    </row>
    <row r="23" spans="1:6" x14ac:dyDescent="0.3">
      <c r="A23" s="7" t="s">
        <v>26</v>
      </c>
      <c r="B23" s="8"/>
      <c r="C23" s="8">
        <v>10</v>
      </c>
      <c r="D23" s="16">
        <f>IF(B23="x",10,0)</f>
        <v>0</v>
      </c>
      <c r="E23" s="4"/>
      <c r="F23" s="15">
        <f t="shared" ref="F23" si="1">LEN(B23)</f>
        <v>0</v>
      </c>
    </row>
    <row r="24" spans="1:6" x14ac:dyDescent="0.3">
      <c r="A24" s="7" t="s">
        <v>27</v>
      </c>
      <c r="B24" s="8"/>
      <c r="C24" s="8">
        <v>15</v>
      </c>
      <c r="D24" s="16">
        <f>IF(B24="x",15,0)</f>
        <v>0</v>
      </c>
      <c r="F24" s="15">
        <f>LEN(B24)</f>
        <v>0</v>
      </c>
    </row>
    <row r="25" spans="1:6" ht="15" thickBot="1" x14ac:dyDescent="0.35">
      <c r="A25" s="11" t="s">
        <v>28</v>
      </c>
      <c r="B25" s="12"/>
      <c r="C25" s="12">
        <v>20</v>
      </c>
      <c r="D25" s="16">
        <f>IF(B25="x",20,0)</f>
        <v>0</v>
      </c>
      <c r="F25" s="15">
        <f>LEN(B25)</f>
        <v>0</v>
      </c>
    </row>
    <row r="26" spans="1:6" x14ac:dyDescent="0.3">
      <c r="A26" s="7"/>
      <c r="B26" s="8"/>
      <c r="C26" s="8"/>
      <c r="D26" s="17">
        <f>SUM(D22:D25)</f>
        <v>0</v>
      </c>
      <c r="F26" s="15"/>
    </row>
    <row r="27" spans="1:6" ht="15" thickBot="1" x14ac:dyDescent="0.35">
      <c r="A27" s="5"/>
      <c r="B27" s="8"/>
      <c r="C27" s="8"/>
      <c r="D27" s="13" t="str">
        <f>IF(SUM(F22:F25)=1,"OK","FAUX")</f>
        <v>FAUX</v>
      </c>
      <c r="E27" s="4" t="str" cm="1">
        <f t="array" ref="E27">_xlfn.IFS(AND(B22=0,B23=0,B24=0,B25=0),"FAUX",AND(B22="x",B23="x",B24="x",B25="x"),"FAUX",OR(B22="x",B23="x",B24="x",B25="x"),"OK")</f>
        <v>FAUX</v>
      </c>
      <c r="F27" s="15"/>
    </row>
    <row r="28" spans="1:6" x14ac:dyDescent="0.3">
      <c r="A28" s="18" t="s">
        <v>16</v>
      </c>
      <c r="B28" s="19"/>
      <c r="C28" s="19"/>
      <c r="D28" s="14"/>
    </row>
    <row r="29" spans="1:6" x14ac:dyDescent="0.3">
      <c r="A29" s="7" t="s">
        <v>6</v>
      </c>
      <c r="B29" s="8"/>
      <c r="C29" s="8">
        <v>100</v>
      </c>
      <c r="D29" s="9">
        <f>IF(B29="x",100,0)</f>
        <v>0</v>
      </c>
      <c r="E29" s="4"/>
    </row>
    <row r="30" spans="1:6" ht="15" thickBot="1" x14ac:dyDescent="0.35">
      <c r="A30" s="11" t="s">
        <v>8</v>
      </c>
      <c r="B30" s="12"/>
      <c r="C30" s="12">
        <v>0</v>
      </c>
      <c r="D30" s="13" t="str">
        <f>IF(B29="x", IF(B30="x","FAUX","OK"),"OK")</f>
        <v>OK</v>
      </c>
      <c r="E30" s="4" t="str">
        <f>IF(B29=0, IF(B30=0,"FAUX","OK"),"OK")</f>
        <v>FAUX</v>
      </c>
    </row>
    <row r="36" spans="3:4" x14ac:dyDescent="0.3">
      <c r="C36" s="20" t="s">
        <v>29</v>
      </c>
      <c r="D36" s="21">
        <f>SUM(D3,D6,D9,D12,D19,D26,D29)</f>
        <v>0</v>
      </c>
    </row>
    <row r="37" spans="3:4" x14ac:dyDescent="0.3">
      <c r="C37" t="s">
        <v>30</v>
      </c>
      <c r="D37" s="2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DRISKET Guillaume</dc:creator>
  <cp:lastModifiedBy>DRISKET Guillaume</cp:lastModifiedBy>
  <dcterms:created xsi:type="dcterms:W3CDTF">2026-05-12T11:45:48Z</dcterms:created>
  <dcterms:modified xsi:type="dcterms:W3CDTF">2026-05-12T11:46:43Z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2026-05-12T11:45:50Z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95e243c7-0f17-402e-99a1-fcafbd81535a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